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<sst xmlns="http://schemas.openxmlformats.org/spreadsheetml/2006/main" count="101" uniqueCount="77">
  <si>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</si>
  <si>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</si>
  <si>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</si>
  <si>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</si>
  <si>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</si>
  <si>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</si>
  <si>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</si>
  <si>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</si>
  <si>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</si>
  <si>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</si>
  <si>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</si>
  <si>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</si>
  <si>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</si>
  <si>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</si>
  <si>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</si>
  <si>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</si>
  <si>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</si>
  <si>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</si>
  <si>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</si>
  <si>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</si>
  <si>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Statale   "G. Agnesi"</t>
  </si>
  <si>
    <t>20136 MILANO (MI) VIA TABACCHI, 17/19 C.F. 80126210154 C.M. MIPM03000T</t>
  </si>
  <si>
    <t>20214E00777 del 08/01/2021</t>
  </si>
  <si>
    <t>20214E02472 del 20/01/2021</t>
  </si>
  <si>
    <t>9/E del 28/01/2021</t>
  </si>
  <si>
    <t>7/E del 21/01/2021</t>
  </si>
  <si>
    <t>6/E del 20/01/2021</t>
  </si>
  <si>
    <t>193 del 31/12/2020</t>
  </si>
  <si>
    <t>M001458560 del 01/01/2021</t>
  </si>
  <si>
    <t>0023/2021 del 18/01/2021</t>
  </si>
  <si>
    <t>147/SP del 23/12/2020</t>
  </si>
  <si>
    <t>21-0013 del 12/01/2021</t>
  </si>
  <si>
    <t>57/2021/PA del 21/01/2021</t>
  </si>
  <si>
    <t>15000009 del 01/01/2021</t>
  </si>
  <si>
    <t>0632 del 23/12/2020</t>
  </si>
  <si>
    <t>10/E del 03/02/2021</t>
  </si>
  <si>
    <t>2021BENA005001417 del 30/01/2021</t>
  </si>
  <si>
    <t>8Z00019602 del 12/01/2021</t>
  </si>
  <si>
    <t>26/FE del 21/01/2021</t>
  </si>
  <si>
    <t>FATTPA 9_21 del 31/01/2021</t>
  </si>
  <si>
    <t>FPA 7/21 del 04/01/2021</t>
  </si>
  <si>
    <t>FPA 8/21 del 04/01/2021</t>
  </si>
  <si>
    <t>FATTPA 8_21 del 31/01/2021</t>
  </si>
  <si>
    <t>8Z00017302 del 12/01/2021</t>
  </si>
  <si>
    <t>8Z00018180 del 12/01/2021</t>
  </si>
  <si>
    <t>2/E del 05/02/2021</t>
  </si>
  <si>
    <t>3/E del 05/02/2021</t>
  </si>
  <si>
    <t>4/E del 05/02/2021</t>
  </si>
  <si>
    <t>1021007691 del 04/02/2021</t>
  </si>
  <si>
    <t>20214E04098 del 01/02/2021</t>
  </si>
  <si>
    <t>M003577880 del 01/02/2021</t>
  </si>
  <si>
    <t>FPA 90/21 del 18/02/2021</t>
  </si>
  <si>
    <t>7X00509797 del 11/02/2021</t>
  </si>
  <si>
    <t>8Z00062310 del 11/02/2021</t>
  </si>
  <si>
    <t>48 del 12/02/2021</t>
  </si>
  <si>
    <t>1021019058 del 09/02/2021</t>
  </si>
  <si>
    <t>15/E del 23/02/2021</t>
  </si>
  <si>
    <t>FATTPA 19_21 del 28/02/2021</t>
  </si>
  <si>
    <t>EFAT/2021/0826 del 26/02/2021</t>
  </si>
  <si>
    <t>0000850065 del 26/02/2021</t>
  </si>
  <si>
    <t>0206/2021 del 27/02/2021</t>
  </si>
  <si>
    <t>0216/2021 del 27/02/2021</t>
  </si>
  <si>
    <t>0217/2021 del 27/02/2021</t>
  </si>
  <si>
    <t>0218/2021 del 27/02/2021</t>
  </si>
  <si>
    <t>195/PA del 28/02/2021</t>
  </si>
  <si>
    <t>196/PA del 28/02/2021</t>
  </si>
  <si>
    <t>15000036 del 01/03/2021</t>
  </si>
  <si>
    <t>27 del 03/03/2021</t>
  </si>
  <si>
    <t>FPA 116/21 del 03/03/2021</t>
  </si>
  <si>
    <t>1021051545 del 05/03/2021</t>
  </si>
  <si>
    <t>M007227761 del 01/03/2021</t>
  </si>
  <si>
    <t>28 del 26/02/2021</t>
  </si>
  <si>
    <t>20214E08959 del 10/03/2021</t>
  </si>
  <si>
    <t>8Z00132083 del 11/03/2021</t>
  </si>
  <si>
    <t>8Z00131923 del 11/03/2021</t>
  </si>
  <si>
    <t>8Z00131565 del 11/03/2021</t>
  </si>
  <si>
    <t>FATTPA 27_21 del 27/03/2021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</si>
</sst>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2021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55</v>
      </c>
      <c r="B10" s="38"/>
      <c r="C10" s="37">
        <f>SUM(C16:D19)</f>
        <v>62930.700000000004</v>
      </c>
      <c r="D10" s="38"/>
      <c r="E10" s="48">
        <f>('Trimestre 1'!H1+'Trimestre 2'!H1+'Trimestre 3'!H1+'Trimestre 4'!H1)/C10</f>
        <v>-26.04550592953837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55</v>
      </c>
      <c r="C16" s="29">
        <f>'Trimestre 1'!B1</f>
        <v>62930.700000000004</v>
      </c>
      <c r="D16" s="39"/>
      <c r="E16" s="29">
        <f>'Trimestre 1'!G1</f>
        <v>-26.04550592953837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29">
        <f>'Trimestre 2'!B1</f>
        <v>0</v>
      </c>
      <c r="D17" s="39"/>
      <c r="E17" s="29">
        <f>'Trimestre 2'!G1</f>
        <v>0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29">
        <f>'Trimestre 3'!B1</f>
        <v>0</v>
      </c>
      <c r="D18" s="39"/>
      <c r="E18" s="29">
        <f>'Trimestre 3'!G1</f>
        <v>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62930.700000000004</v>
      </c>
      <c r="C1">
        <f>COUNTA(A4:A203)</f>
        <v>55</v>
      </c>
      <c r="G1" s="20">
        <f>IF(B1&lt;&gt;0,H1/B1,0)</f>
        <v>-26.04550592953837</v>
      </c>
      <c r="H1" s="19">
        <f>SUM(H4:H195)</f>
        <v>-1639061.9200000004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2982</v>
      </c>
      <c r="C4" s="17">
        <v>44244</v>
      </c>
      <c r="D4" s="17">
        <v>44229</v>
      </c>
      <c r="E4" s="17"/>
      <c r="F4" s="17"/>
      <c r="G4" s="1">
        <f>D4-C4-(F4-E4)</f>
        <v>-15</v>
      </c>
      <c r="H4" s="16">
        <f>B4*G4</f>
        <v>-44730</v>
      </c>
    </row>
    <row r="5" spans="1:8" ht="15">
      <c r="A5" s="28" t="s">
        <v>23</v>
      </c>
      <c r="B5" s="16">
        <v>190.85</v>
      </c>
      <c r="C5" s="17">
        <v>44254</v>
      </c>
      <c r="D5" s="17">
        <v>44229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-4771.25</v>
      </c>
    </row>
    <row r="6" spans="1:8" ht="15">
      <c r="A6" s="28" t="s">
        <v>24</v>
      </c>
      <c r="B6" s="16">
        <v>842</v>
      </c>
      <c r="C6" s="17">
        <v>44255</v>
      </c>
      <c r="D6" s="17">
        <v>44229</v>
      </c>
      <c r="E6" s="17"/>
      <c r="F6" s="17"/>
      <c r="G6" s="1">
        <f t="shared" si="0"/>
        <v>-26</v>
      </c>
      <c r="H6" s="16">
        <f t="shared" si="1"/>
        <v>-21892</v>
      </c>
    </row>
    <row r="7" spans="1:8" ht="15">
      <c r="A7" s="28" t="s">
        <v>25</v>
      </c>
      <c r="B7" s="16">
        <v>245.4</v>
      </c>
      <c r="C7" s="17">
        <v>44251</v>
      </c>
      <c r="D7" s="17">
        <v>44229</v>
      </c>
      <c r="E7" s="17"/>
      <c r="F7" s="17"/>
      <c r="G7" s="1">
        <f t="shared" si="0"/>
        <v>-22</v>
      </c>
      <c r="H7" s="16">
        <f t="shared" si="1"/>
        <v>-5398.8</v>
      </c>
    </row>
    <row r="8" spans="1:8" ht="15">
      <c r="A8" s="28" t="s">
        <v>26</v>
      </c>
      <c r="B8" s="16">
        <v>600</v>
      </c>
      <c r="C8" s="17">
        <v>44251</v>
      </c>
      <c r="D8" s="17">
        <v>44229</v>
      </c>
      <c r="E8" s="17"/>
      <c r="F8" s="17"/>
      <c r="G8" s="1">
        <f t="shared" si="0"/>
        <v>-22</v>
      </c>
      <c r="H8" s="16">
        <f t="shared" si="1"/>
        <v>-13200</v>
      </c>
    </row>
    <row r="9" spans="1:8" ht="15">
      <c r="A9" s="28" t="s">
        <v>27</v>
      </c>
      <c r="B9" s="16">
        <v>680</v>
      </c>
      <c r="C9" s="17">
        <v>44234</v>
      </c>
      <c r="D9" s="17">
        <v>44229</v>
      </c>
      <c r="E9" s="17"/>
      <c r="F9" s="17"/>
      <c r="G9" s="1">
        <f t="shared" si="0"/>
        <v>-5</v>
      </c>
      <c r="H9" s="16">
        <f t="shared" si="1"/>
        <v>-3400</v>
      </c>
    </row>
    <row r="10" spans="1:8" ht="15">
      <c r="A10" s="28" t="s">
        <v>28</v>
      </c>
      <c r="B10" s="16">
        <v>69.17</v>
      </c>
      <c r="C10" s="17">
        <v>44234</v>
      </c>
      <c r="D10" s="17">
        <v>44229</v>
      </c>
      <c r="E10" s="17"/>
      <c r="F10" s="17"/>
      <c r="G10" s="1">
        <f t="shared" si="0"/>
        <v>-5</v>
      </c>
      <c r="H10" s="16">
        <f t="shared" si="1"/>
        <v>-345.85</v>
      </c>
    </row>
    <row r="11" spans="1:8" ht="15">
      <c r="A11" s="28" t="s">
        <v>29</v>
      </c>
      <c r="B11" s="16">
        <v>5280</v>
      </c>
      <c r="C11" s="17">
        <v>44251</v>
      </c>
      <c r="D11" s="17">
        <v>44229</v>
      </c>
      <c r="E11" s="17"/>
      <c r="F11" s="17"/>
      <c r="G11" s="1">
        <f t="shared" si="0"/>
        <v>-22</v>
      </c>
      <c r="H11" s="16">
        <f t="shared" si="1"/>
        <v>-116160</v>
      </c>
    </row>
    <row r="12" spans="1:8" ht="15">
      <c r="A12" s="28" t="s">
        <v>30</v>
      </c>
      <c r="B12" s="16">
        <v>49</v>
      </c>
      <c r="C12" s="17">
        <v>44234</v>
      </c>
      <c r="D12" s="17">
        <v>44229</v>
      </c>
      <c r="E12" s="17"/>
      <c r="F12" s="17"/>
      <c r="G12" s="1">
        <f t="shared" si="0"/>
        <v>-5</v>
      </c>
      <c r="H12" s="16">
        <f t="shared" si="1"/>
        <v>-245</v>
      </c>
    </row>
    <row r="13" spans="1:8" ht="15">
      <c r="A13" s="28" t="s">
        <v>31</v>
      </c>
      <c r="B13" s="16">
        <v>292</v>
      </c>
      <c r="C13" s="17">
        <v>44244</v>
      </c>
      <c r="D13" s="17">
        <v>44229</v>
      </c>
      <c r="E13" s="17"/>
      <c r="F13" s="17"/>
      <c r="G13" s="1">
        <f t="shared" si="0"/>
        <v>-15</v>
      </c>
      <c r="H13" s="16">
        <f t="shared" si="1"/>
        <v>-4380</v>
      </c>
    </row>
    <row r="14" spans="1:8" ht="15">
      <c r="A14" s="28" t="s">
        <v>32</v>
      </c>
      <c r="B14" s="16">
        <v>1930</v>
      </c>
      <c r="C14" s="17">
        <v>44251</v>
      </c>
      <c r="D14" s="17">
        <v>44229</v>
      </c>
      <c r="E14" s="17"/>
      <c r="F14" s="17"/>
      <c r="G14" s="1">
        <f t="shared" si="0"/>
        <v>-22</v>
      </c>
      <c r="H14" s="16">
        <f t="shared" si="1"/>
        <v>-42460</v>
      </c>
    </row>
    <row r="15" spans="1:8" ht="15">
      <c r="A15" s="28" t="s">
        <v>33</v>
      </c>
      <c r="B15" s="16">
        <v>170</v>
      </c>
      <c r="C15" s="17">
        <v>44234</v>
      </c>
      <c r="D15" s="17">
        <v>44229</v>
      </c>
      <c r="E15" s="17"/>
      <c r="F15" s="17"/>
      <c r="G15" s="1">
        <f t="shared" si="0"/>
        <v>-5</v>
      </c>
      <c r="H15" s="16">
        <f t="shared" si="1"/>
        <v>-850</v>
      </c>
    </row>
    <row r="16" spans="1:8" ht="15">
      <c r="A16" s="28" t="s">
        <v>34</v>
      </c>
      <c r="B16" s="16">
        <v>32</v>
      </c>
      <c r="C16" s="17">
        <v>44234</v>
      </c>
      <c r="D16" s="17">
        <v>44229</v>
      </c>
      <c r="E16" s="17"/>
      <c r="F16" s="17"/>
      <c r="G16" s="1">
        <f t="shared" si="0"/>
        <v>-5</v>
      </c>
      <c r="H16" s="16">
        <f t="shared" si="1"/>
        <v>-160</v>
      </c>
    </row>
    <row r="17" spans="1:8" ht="15">
      <c r="A17" s="28" t="s">
        <v>35</v>
      </c>
      <c r="B17" s="16">
        <v>8480</v>
      </c>
      <c r="C17" s="17">
        <v>44261</v>
      </c>
      <c r="D17" s="17">
        <v>44231</v>
      </c>
      <c r="E17" s="17"/>
      <c r="F17" s="17"/>
      <c r="G17" s="1">
        <f t="shared" si="0"/>
        <v>-30</v>
      </c>
      <c r="H17" s="16">
        <f t="shared" si="1"/>
        <v>-254400</v>
      </c>
    </row>
    <row r="18" spans="1:8" ht="15">
      <c r="A18" s="28" t="s">
        <v>36</v>
      </c>
      <c r="B18" s="16">
        <v>9583</v>
      </c>
      <c r="C18" s="17">
        <v>44258</v>
      </c>
      <c r="D18" s="17">
        <v>44231</v>
      </c>
      <c r="E18" s="17"/>
      <c r="F18" s="17"/>
      <c r="G18" s="1">
        <f t="shared" si="0"/>
        <v>-27</v>
      </c>
      <c r="H18" s="16">
        <f t="shared" si="1"/>
        <v>-258741</v>
      </c>
    </row>
    <row r="19" spans="1:8" ht="15">
      <c r="A19" s="28" t="s">
        <v>37</v>
      </c>
      <c r="B19" s="16">
        <v>118</v>
      </c>
      <c r="C19" s="17">
        <v>44244</v>
      </c>
      <c r="D19" s="17">
        <v>44231</v>
      </c>
      <c r="E19" s="17"/>
      <c r="F19" s="17"/>
      <c r="G19" s="1">
        <f t="shared" si="0"/>
        <v>-13</v>
      </c>
      <c r="H19" s="16">
        <f t="shared" si="1"/>
        <v>-1534</v>
      </c>
    </row>
    <row r="20" spans="1:8" ht="15">
      <c r="A20" s="28" t="s">
        <v>38</v>
      </c>
      <c r="B20" s="16">
        <v>917.92</v>
      </c>
      <c r="C20" s="17">
        <v>44251</v>
      </c>
      <c r="D20" s="17">
        <v>44231</v>
      </c>
      <c r="E20" s="17"/>
      <c r="F20" s="17"/>
      <c r="G20" s="1">
        <f t="shared" si="0"/>
        <v>-20</v>
      </c>
      <c r="H20" s="16">
        <f t="shared" si="1"/>
        <v>-18358.399999999998</v>
      </c>
    </row>
    <row r="21" spans="1:8" ht="15">
      <c r="A21" s="28" t="s">
        <v>39</v>
      </c>
      <c r="B21" s="16">
        <v>126</v>
      </c>
      <c r="C21" s="17">
        <v>44258</v>
      </c>
      <c r="D21" s="17">
        <v>44231</v>
      </c>
      <c r="E21" s="17"/>
      <c r="F21" s="17"/>
      <c r="G21" s="1">
        <f t="shared" si="0"/>
        <v>-27</v>
      </c>
      <c r="H21" s="16">
        <f t="shared" si="1"/>
        <v>-3402</v>
      </c>
    </row>
    <row r="22" spans="1:8" ht="15">
      <c r="A22" s="28" t="s">
        <v>40</v>
      </c>
      <c r="B22" s="16">
        <v>1270</v>
      </c>
      <c r="C22" s="17">
        <v>44244</v>
      </c>
      <c r="D22" s="17">
        <v>44231</v>
      </c>
      <c r="E22" s="17"/>
      <c r="F22" s="17"/>
      <c r="G22" s="1">
        <f t="shared" si="0"/>
        <v>-13</v>
      </c>
      <c r="H22" s="16">
        <f t="shared" si="1"/>
        <v>-16510</v>
      </c>
    </row>
    <row r="23" spans="1:8" ht="15">
      <c r="A23" s="28" t="s">
        <v>41</v>
      </c>
      <c r="B23" s="16">
        <v>1429</v>
      </c>
      <c r="C23" s="17">
        <v>44244</v>
      </c>
      <c r="D23" s="17">
        <v>44231</v>
      </c>
      <c r="E23" s="17"/>
      <c r="F23" s="17"/>
      <c r="G23" s="1">
        <f t="shared" si="0"/>
        <v>-13</v>
      </c>
      <c r="H23" s="16">
        <f t="shared" si="1"/>
        <v>-18577</v>
      </c>
    </row>
    <row r="24" spans="1:8" ht="15">
      <c r="A24" s="28" t="s">
        <v>42</v>
      </c>
      <c r="B24" s="16">
        <v>108</v>
      </c>
      <c r="C24" s="17">
        <v>44258</v>
      </c>
      <c r="D24" s="17">
        <v>44231</v>
      </c>
      <c r="E24" s="17"/>
      <c r="F24" s="17"/>
      <c r="G24" s="1">
        <f t="shared" si="0"/>
        <v>-27</v>
      </c>
      <c r="H24" s="16">
        <f t="shared" si="1"/>
        <v>-2916</v>
      </c>
    </row>
    <row r="25" spans="1:8" ht="15">
      <c r="A25" s="28" t="s">
        <v>43</v>
      </c>
      <c r="B25" s="16">
        <v>153.8</v>
      </c>
      <c r="C25" s="17">
        <v>44244</v>
      </c>
      <c r="D25" s="17">
        <v>44231</v>
      </c>
      <c r="E25" s="17"/>
      <c r="F25" s="17"/>
      <c r="G25" s="1">
        <f t="shared" si="0"/>
        <v>-13</v>
      </c>
      <c r="H25" s="16">
        <f t="shared" si="1"/>
        <v>-1999.4</v>
      </c>
    </row>
    <row r="26" spans="1:8" ht="15">
      <c r="A26" s="28" t="s">
        <v>44</v>
      </c>
      <c r="B26" s="16">
        <v>168</v>
      </c>
      <c r="C26" s="17">
        <v>44238</v>
      </c>
      <c r="D26" s="17">
        <v>44231</v>
      </c>
      <c r="E26" s="17"/>
      <c r="F26" s="17"/>
      <c r="G26" s="1">
        <f t="shared" si="0"/>
        <v>-7</v>
      </c>
      <c r="H26" s="16">
        <f t="shared" si="1"/>
        <v>-1176</v>
      </c>
    </row>
    <row r="27" spans="1:8" ht="15">
      <c r="A27" s="28" t="s">
        <v>45</v>
      </c>
      <c r="B27" s="16">
        <v>4600</v>
      </c>
      <c r="C27" s="17">
        <v>44265</v>
      </c>
      <c r="D27" s="17">
        <v>44235</v>
      </c>
      <c r="E27" s="17"/>
      <c r="F27" s="17"/>
      <c r="G27" s="1">
        <f t="shared" si="0"/>
        <v>-30</v>
      </c>
      <c r="H27" s="16">
        <f t="shared" si="1"/>
        <v>-138000</v>
      </c>
    </row>
    <row r="28" spans="1:8" ht="15">
      <c r="A28" s="28" t="s">
        <v>46</v>
      </c>
      <c r="B28" s="16">
        <v>490</v>
      </c>
      <c r="C28" s="17">
        <v>44265</v>
      </c>
      <c r="D28" s="17">
        <v>44235</v>
      </c>
      <c r="E28" s="17"/>
      <c r="F28" s="17"/>
      <c r="G28" s="1">
        <f t="shared" si="0"/>
        <v>-30</v>
      </c>
      <c r="H28" s="16">
        <f t="shared" si="1"/>
        <v>-14700</v>
      </c>
    </row>
    <row r="29" spans="1:8" ht="15">
      <c r="A29" s="28" t="s">
        <v>47</v>
      </c>
      <c r="B29" s="16">
        <v>900</v>
      </c>
      <c r="C29" s="17">
        <v>44265</v>
      </c>
      <c r="D29" s="17">
        <v>44235</v>
      </c>
      <c r="E29" s="17"/>
      <c r="F29" s="17"/>
      <c r="G29" s="1">
        <f t="shared" si="0"/>
        <v>-30</v>
      </c>
      <c r="H29" s="16">
        <f t="shared" si="1"/>
        <v>-27000</v>
      </c>
    </row>
    <row r="30" spans="1:8" ht="15">
      <c r="A30" s="28" t="s">
        <v>48</v>
      </c>
      <c r="B30" s="16">
        <v>22.94</v>
      </c>
      <c r="C30" s="17">
        <v>44262</v>
      </c>
      <c r="D30" s="17">
        <v>44235</v>
      </c>
      <c r="E30" s="17"/>
      <c r="F30" s="17"/>
      <c r="G30" s="1">
        <f t="shared" si="0"/>
        <v>-27</v>
      </c>
      <c r="H30" s="16">
        <f t="shared" si="1"/>
        <v>-619.38</v>
      </c>
    </row>
    <row r="31" spans="1:8" ht="15">
      <c r="A31" s="28" t="s">
        <v>49</v>
      </c>
      <c r="B31" s="16">
        <v>187</v>
      </c>
      <c r="C31" s="17">
        <v>44262</v>
      </c>
      <c r="D31" s="17">
        <v>44235</v>
      </c>
      <c r="E31" s="17"/>
      <c r="F31" s="17"/>
      <c r="G31" s="1">
        <f t="shared" si="0"/>
        <v>-27</v>
      </c>
      <c r="H31" s="16">
        <f t="shared" si="1"/>
        <v>-5049</v>
      </c>
    </row>
    <row r="32" spans="1:8" ht="15">
      <c r="A32" s="28" t="s">
        <v>50</v>
      </c>
      <c r="B32" s="16">
        <v>69.17</v>
      </c>
      <c r="C32" s="17">
        <v>44266</v>
      </c>
      <c r="D32" s="17">
        <v>44246</v>
      </c>
      <c r="E32" s="17"/>
      <c r="F32" s="17"/>
      <c r="G32" s="1">
        <f t="shared" si="0"/>
        <v>-20</v>
      </c>
      <c r="H32" s="16">
        <f t="shared" si="1"/>
        <v>-1383.4</v>
      </c>
    </row>
    <row r="33" spans="1:8" ht="15">
      <c r="A33" s="28" t="s">
        <v>51</v>
      </c>
      <c r="B33" s="16">
        <v>150</v>
      </c>
      <c r="C33" s="17">
        <v>44276</v>
      </c>
      <c r="D33" s="17">
        <v>44246</v>
      </c>
      <c r="E33" s="17"/>
      <c r="F33" s="17"/>
      <c r="G33" s="1">
        <f t="shared" si="0"/>
        <v>-30</v>
      </c>
      <c r="H33" s="16">
        <f t="shared" si="1"/>
        <v>-4500</v>
      </c>
    </row>
    <row r="34" spans="1:8" ht="15">
      <c r="A34" s="28" t="s">
        <v>52</v>
      </c>
      <c r="B34" s="16">
        <v>252</v>
      </c>
      <c r="C34" s="17">
        <v>44276</v>
      </c>
      <c r="D34" s="17">
        <v>44246</v>
      </c>
      <c r="E34" s="17"/>
      <c r="F34" s="17"/>
      <c r="G34" s="1">
        <f t="shared" si="0"/>
        <v>-30</v>
      </c>
      <c r="H34" s="16">
        <f t="shared" si="1"/>
        <v>-7560</v>
      </c>
    </row>
    <row r="35" spans="1:8" ht="15">
      <c r="A35" s="28" t="s">
        <v>53</v>
      </c>
      <c r="B35" s="16">
        <v>110</v>
      </c>
      <c r="C35" s="17">
        <v>44276</v>
      </c>
      <c r="D35" s="17">
        <v>44246</v>
      </c>
      <c r="E35" s="17"/>
      <c r="F35" s="17"/>
      <c r="G35" s="1">
        <f t="shared" si="0"/>
        <v>-30</v>
      </c>
      <c r="H35" s="16">
        <f t="shared" si="1"/>
        <v>-3300</v>
      </c>
    </row>
    <row r="36" spans="1:8" ht="15">
      <c r="A36" s="28" t="s">
        <v>54</v>
      </c>
      <c r="B36" s="16">
        <v>270</v>
      </c>
      <c r="C36" s="17">
        <v>44272</v>
      </c>
      <c r="D36" s="17">
        <v>44246</v>
      </c>
      <c r="E36" s="17"/>
      <c r="F36" s="17"/>
      <c r="G36" s="1">
        <f t="shared" si="0"/>
        <v>-26</v>
      </c>
      <c r="H36" s="16">
        <f t="shared" si="1"/>
        <v>-7020</v>
      </c>
    </row>
    <row r="37" spans="1:8" ht="15">
      <c r="A37" s="28" t="s">
        <v>55</v>
      </c>
      <c r="B37" s="16">
        <v>28.29</v>
      </c>
      <c r="C37" s="17">
        <v>44272</v>
      </c>
      <c r="D37" s="17">
        <v>44246</v>
      </c>
      <c r="E37" s="17"/>
      <c r="F37" s="17"/>
      <c r="G37" s="1">
        <f t="shared" si="0"/>
        <v>-26</v>
      </c>
      <c r="H37" s="16">
        <f t="shared" si="1"/>
        <v>-735.54</v>
      </c>
    </row>
    <row r="38" spans="1:8" ht="15">
      <c r="A38" s="28" t="s">
        <v>56</v>
      </c>
      <c r="B38" s="16">
        <v>1434.4</v>
      </c>
      <c r="C38" s="17">
        <v>44281</v>
      </c>
      <c r="D38" s="17">
        <v>44251</v>
      </c>
      <c r="E38" s="17"/>
      <c r="F38" s="17"/>
      <c r="G38" s="1">
        <f t="shared" si="0"/>
        <v>-30</v>
      </c>
      <c r="H38" s="16">
        <f t="shared" si="1"/>
        <v>-43032</v>
      </c>
    </row>
    <row r="39" spans="1:8" ht="15">
      <c r="A39" s="28" t="s">
        <v>57</v>
      </c>
      <c r="B39" s="16">
        <v>216</v>
      </c>
      <c r="C39" s="17">
        <v>44286</v>
      </c>
      <c r="D39" s="17">
        <v>44256</v>
      </c>
      <c r="E39" s="17"/>
      <c r="F39" s="17"/>
      <c r="G39" s="1">
        <f t="shared" si="0"/>
        <v>-30</v>
      </c>
      <c r="H39" s="16">
        <f t="shared" si="1"/>
        <v>-6480</v>
      </c>
    </row>
    <row r="40" spans="1:8" ht="15">
      <c r="A40" s="28" t="s">
        <v>58</v>
      </c>
      <c r="B40" s="16">
        <v>170</v>
      </c>
      <c r="C40" s="17">
        <v>44286</v>
      </c>
      <c r="D40" s="17">
        <v>44256</v>
      </c>
      <c r="E40" s="17"/>
      <c r="F40" s="17"/>
      <c r="G40" s="1">
        <f t="shared" si="0"/>
        <v>-30</v>
      </c>
      <c r="H40" s="16">
        <f t="shared" si="1"/>
        <v>-5100</v>
      </c>
    </row>
    <row r="41" spans="1:8" ht="15">
      <c r="A41" s="28" t="s">
        <v>59</v>
      </c>
      <c r="B41" s="16">
        <v>324</v>
      </c>
      <c r="C41" s="17">
        <v>44286</v>
      </c>
      <c r="D41" s="17">
        <v>44256</v>
      </c>
      <c r="E41" s="17"/>
      <c r="F41" s="17"/>
      <c r="G41" s="1">
        <f t="shared" si="0"/>
        <v>-30</v>
      </c>
      <c r="H41" s="16">
        <f t="shared" si="1"/>
        <v>-9720</v>
      </c>
    </row>
    <row r="42" spans="1:8" ht="15">
      <c r="A42" s="28" t="s">
        <v>60</v>
      </c>
      <c r="B42" s="16">
        <v>345</v>
      </c>
      <c r="C42" s="17">
        <v>44287</v>
      </c>
      <c r="D42" s="17">
        <v>44257</v>
      </c>
      <c r="E42" s="17"/>
      <c r="F42" s="17"/>
      <c r="G42" s="1">
        <f t="shared" si="0"/>
        <v>-30</v>
      </c>
      <c r="H42" s="16">
        <f t="shared" si="1"/>
        <v>-10350</v>
      </c>
    </row>
    <row r="43" spans="1:8" ht="15">
      <c r="A43" s="28" t="s">
        <v>61</v>
      </c>
      <c r="B43" s="16">
        <v>222.8</v>
      </c>
      <c r="C43" s="17">
        <v>44287</v>
      </c>
      <c r="D43" s="17">
        <v>44257</v>
      </c>
      <c r="E43" s="17"/>
      <c r="F43" s="17"/>
      <c r="G43" s="1">
        <f t="shared" si="0"/>
        <v>-30</v>
      </c>
      <c r="H43" s="16">
        <f t="shared" si="1"/>
        <v>-6684</v>
      </c>
    </row>
    <row r="44" spans="1:8" ht="15">
      <c r="A44" s="28" t="s">
        <v>62</v>
      </c>
      <c r="B44" s="16">
        <v>60</v>
      </c>
      <c r="C44" s="17">
        <v>44287</v>
      </c>
      <c r="D44" s="17">
        <v>44257</v>
      </c>
      <c r="E44" s="17"/>
      <c r="F44" s="17"/>
      <c r="G44" s="1">
        <f t="shared" si="0"/>
        <v>-30</v>
      </c>
      <c r="H44" s="16">
        <f t="shared" si="1"/>
        <v>-1800</v>
      </c>
    </row>
    <row r="45" spans="1:8" ht="15">
      <c r="A45" s="28" t="s">
        <v>63</v>
      </c>
      <c r="B45" s="16">
        <v>1388</v>
      </c>
      <c r="C45" s="17">
        <v>44287</v>
      </c>
      <c r="D45" s="17">
        <v>44257</v>
      </c>
      <c r="E45" s="17"/>
      <c r="F45" s="17"/>
      <c r="G45" s="1">
        <f t="shared" si="0"/>
        <v>-30</v>
      </c>
      <c r="H45" s="16">
        <f t="shared" si="1"/>
        <v>-41640</v>
      </c>
    </row>
    <row r="46" spans="1:8" ht="15">
      <c r="A46" s="28" t="s">
        <v>64</v>
      </c>
      <c r="B46" s="16">
        <v>6805.8</v>
      </c>
      <c r="C46" s="17">
        <v>44288</v>
      </c>
      <c r="D46" s="17">
        <v>44258</v>
      </c>
      <c r="E46" s="17"/>
      <c r="F46" s="17"/>
      <c r="G46" s="1">
        <f t="shared" si="0"/>
        <v>-30</v>
      </c>
      <c r="H46" s="16">
        <f t="shared" si="1"/>
        <v>-204174</v>
      </c>
    </row>
    <row r="47" spans="1:8" ht="15">
      <c r="A47" s="28" t="s">
        <v>65</v>
      </c>
      <c r="B47" s="16">
        <v>4596.9</v>
      </c>
      <c r="C47" s="17">
        <v>44287</v>
      </c>
      <c r="D47" s="17">
        <v>44258</v>
      </c>
      <c r="E47" s="17"/>
      <c r="F47" s="17"/>
      <c r="G47" s="1">
        <f t="shared" si="0"/>
        <v>-29</v>
      </c>
      <c r="H47" s="16">
        <f t="shared" si="1"/>
        <v>-133310.09999999998</v>
      </c>
    </row>
    <row r="48" spans="1:8" ht="15">
      <c r="A48" s="28" t="s">
        <v>66</v>
      </c>
      <c r="B48" s="16">
        <v>170</v>
      </c>
      <c r="C48" s="17">
        <v>44287</v>
      </c>
      <c r="D48" s="17">
        <v>44258</v>
      </c>
      <c r="E48" s="17"/>
      <c r="F48" s="17"/>
      <c r="G48" s="1">
        <f t="shared" si="0"/>
        <v>-29</v>
      </c>
      <c r="H48" s="16">
        <f t="shared" si="1"/>
        <v>-4930</v>
      </c>
    </row>
    <row r="49" spans="1:8" ht="15">
      <c r="A49" s="28" t="s">
        <v>67</v>
      </c>
      <c r="B49" s="16">
        <v>1750</v>
      </c>
      <c r="C49" s="17">
        <v>44290</v>
      </c>
      <c r="D49" s="17">
        <v>44263</v>
      </c>
      <c r="E49" s="17"/>
      <c r="F49" s="17"/>
      <c r="G49" s="1">
        <f t="shared" si="0"/>
        <v>-27</v>
      </c>
      <c r="H49" s="16">
        <f t="shared" si="1"/>
        <v>-47250</v>
      </c>
    </row>
    <row r="50" spans="1:8" ht="15">
      <c r="A50" s="28" t="s">
        <v>68</v>
      </c>
      <c r="B50" s="16">
        <v>150</v>
      </c>
      <c r="C50" s="17">
        <v>44290</v>
      </c>
      <c r="D50" s="17">
        <v>44263</v>
      </c>
      <c r="E50" s="17"/>
      <c r="F50" s="17"/>
      <c r="G50" s="1">
        <f t="shared" si="0"/>
        <v>-27</v>
      </c>
      <c r="H50" s="16">
        <f t="shared" si="1"/>
        <v>-4050</v>
      </c>
    </row>
    <row r="51" spans="1:8" ht="15">
      <c r="A51" s="28" t="s">
        <v>69</v>
      </c>
      <c r="B51" s="16">
        <v>36.52</v>
      </c>
      <c r="C51" s="17">
        <v>44293</v>
      </c>
      <c r="D51" s="17">
        <v>44263</v>
      </c>
      <c r="E51" s="17"/>
      <c r="F51" s="17"/>
      <c r="G51" s="1">
        <f t="shared" si="0"/>
        <v>-30</v>
      </c>
      <c r="H51" s="16">
        <f t="shared" si="1"/>
        <v>-1095.6000000000001</v>
      </c>
    </row>
    <row r="52" spans="1:8" ht="15">
      <c r="A52" s="28" t="s">
        <v>70</v>
      </c>
      <c r="B52" s="16">
        <v>69.17</v>
      </c>
      <c r="C52" s="17">
        <v>44294</v>
      </c>
      <c r="D52" s="17">
        <v>44264</v>
      </c>
      <c r="E52" s="17"/>
      <c r="F52" s="17"/>
      <c r="G52" s="1">
        <f t="shared" si="0"/>
        <v>-30</v>
      </c>
      <c r="H52" s="16">
        <f t="shared" si="1"/>
        <v>-2075.1</v>
      </c>
    </row>
    <row r="53" spans="1:8" ht="15">
      <c r="A53" s="28" t="s">
        <v>71</v>
      </c>
      <c r="B53" s="16">
        <v>1152</v>
      </c>
      <c r="C53" s="17">
        <v>44295</v>
      </c>
      <c r="D53" s="17">
        <v>44265</v>
      </c>
      <c r="E53" s="17"/>
      <c r="F53" s="17"/>
      <c r="G53" s="1">
        <f t="shared" si="0"/>
        <v>-30</v>
      </c>
      <c r="H53" s="16">
        <f t="shared" si="1"/>
        <v>-34560</v>
      </c>
    </row>
    <row r="54" spans="1:8" ht="15">
      <c r="A54" s="28" t="s">
        <v>72</v>
      </c>
      <c r="B54" s="16">
        <v>480.77</v>
      </c>
      <c r="C54" s="17">
        <v>44300</v>
      </c>
      <c r="D54" s="17">
        <v>44270</v>
      </c>
      <c r="E54" s="17"/>
      <c r="F54" s="17"/>
      <c r="G54" s="1">
        <f t="shared" si="0"/>
        <v>-30</v>
      </c>
      <c r="H54" s="16">
        <f t="shared" si="1"/>
        <v>-14423.099999999999</v>
      </c>
    </row>
    <row r="55" spans="1:8" ht="15">
      <c r="A55" s="28" t="s">
        <v>73</v>
      </c>
      <c r="B55" s="16">
        <v>168</v>
      </c>
      <c r="C55" s="17">
        <v>44300</v>
      </c>
      <c r="D55" s="17">
        <v>44270</v>
      </c>
      <c r="E55" s="17"/>
      <c r="F55" s="17"/>
      <c r="G55" s="1">
        <f t="shared" si="0"/>
        <v>-30</v>
      </c>
      <c r="H55" s="16">
        <f t="shared" si="1"/>
        <v>-5040</v>
      </c>
    </row>
    <row r="56" spans="1:8" ht="15">
      <c r="A56" s="28" t="s">
        <v>74</v>
      </c>
      <c r="B56" s="16">
        <v>118</v>
      </c>
      <c r="C56" s="17">
        <v>44300</v>
      </c>
      <c r="D56" s="17">
        <v>44270</v>
      </c>
      <c r="E56" s="17"/>
      <c r="F56" s="17"/>
      <c r="G56" s="1">
        <f t="shared" si="0"/>
        <v>-30</v>
      </c>
      <c r="H56" s="16">
        <f t="shared" si="1"/>
        <v>-3540</v>
      </c>
    </row>
    <row r="57" spans="1:8" ht="15">
      <c r="A57" s="28" t="s">
        <v>75</v>
      </c>
      <c r="B57" s="16">
        <v>153.8</v>
      </c>
      <c r="C57" s="17">
        <v>44300</v>
      </c>
      <c r="D57" s="17">
        <v>44270</v>
      </c>
      <c r="E57" s="17"/>
      <c r="F57" s="17"/>
      <c r="G57" s="1">
        <f t="shared" si="0"/>
        <v>-30</v>
      </c>
      <c r="H57" s="16">
        <f t="shared" si="1"/>
        <v>-4614</v>
      </c>
    </row>
    <row r="58" spans="1:8" ht="15">
      <c r="A58" s="28" t="s">
        <v>76</v>
      </c>
      <c r="B58" s="16">
        <v>324</v>
      </c>
      <c r="C58" s="17">
        <v>44314</v>
      </c>
      <c r="D58" s="17">
        <v>44284</v>
      </c>
      <c r="E58" s="17"/>
      <c r="F58" s="17"/>
      <c r="G58" s="1">
        <f t="shared" si="0"/>
        <v>-30</v>
      </c>
      <c r="H58" s="16">
        <f t="shared" si="1"/>
        <v>-9720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2024-01-26T13:35:50Z</dcterms:modified>
  <cp:category/>
  <cp:version/>
  <cp:contentType/>
  <cp:contentStatus/>
</cp:coreProperties>
</file>