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filterPrivacy="1" defaultThemeVersion="124226"/>
  <xr:revisionPtr revIDLastSave="0" documentId="8_{EA2F233A-AB39-403B-BD8C-D5636569F92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H23" i="5"/>
  <c r="G23" i="5"/>
  <c r="H22" i="5"/>
  <c r="G22" i="5"/>
  <c r="G21" i="5"/>
  <c r="H21" i="5" s="1"/>
  <c r="H20" i="5"/>
  <c r="G20" i="5"/>
  <c r="G19" i="5"/>
  <c r="H19" i="5" s="1"/>
  <c r="H18" i="5"/>
  <c r="G18" i="5"/>
  <c r="H17" i="5"/>
  <c r="G17" i="5"/>
  <c r="H16" i="5"/>
  <c r="G16" i="5"/>
  <c r="G15" i="5"/>
  <c r="H15" i="5" s="1"/>
  <c r="H14" i="5"/>
  <c r="G14" i="5"/>
  <c r="G13" i="5"/>
  <c r="H13" i="5" s="1"/>
  <c r="H12" i="5"/>
  <c r="G12" i="5"/>
  <c r="H11" i="5"/>
  <c r="G11" i="5"/>
  <c r="H10" i="5"/>
  <c r="G10" i="5"/>
  <c r="G9" i="5"/>
  <c r="H9" i="5" s="1"/>
  <c r="H8" i="5"/>
  <c r="G8" i="5"/>
  <c r="G7" i="5"/>
  <c r="H7" i="5" s="1"/>
  <c r="H6" i="5"/>
  <c r="G6" i="5"/>
  <c r="H5" i="5"/>
  <c r="H1" i="5" s="1"/>
  <c r="G5" i="5"/>
  <c r="H4" i="5"/>
  <c r="G4" i="5"/>
  <c r="C1" i="5"/>
  <c r="B1" i="5"/>
  <c r="G1" i="5" s="1"/>
  <c r="D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H15" i="4"/>
  <c r="G15" i="4"/>
  <c r="H14" i="4"/>
  <c r="G14" i="4"/>
  <c r="G13" i="4"/>
  <c r="H13" i="4" s="1"/>
  <c r="H12" i="4"/>
  <c r="G12" i="4"/>
  <c r="G11" i="4"/>
  <c r="H11" i="4" s="1"/>
  <c r="H10" i="4"/>
  <c r="G10" i="4"/>
  <c r="H9" i="4"/>
  <c r="G9" i="4"/>
  <c r="H8" i="4"/>
  <c r="G8" i="4"/>
  <c r="G7" i="4"/>
  <c r="H7" i="4" s="1"/>
  <c r="H6" i="4"/>
  <c r="G6" i="4"/>
  <c r="G5" i="4"/>
  <c r="H5" i="4" s="1"/>
  <c r="H4" i="4"/>
  <c r="G4" i="4"/>
  <c r="G1" i="4"/>
  <c r="D15" i="1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/>
  <c r="G38" i="3"/>
  <c r="H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H27" i="3"/>
  <c r="G27" i="3"/>
  <c r="G26" i="3"/>
  <c r="H26" i="3" s="1"/>
  <c r="G25" i="3"/>
  <c r="H25" i="3" s="1"/>
  <c r="G24" i="3"/>
  <c r="H24" i="3" s="1"/>
  <c r="G23" i="3"/>
  <c r="H23" i="3" s="1"/>
  <c r="G22" i="3"/>
  <c r="H22" i="3" s="1"/>
  <c r="H21" i="3"/>
  <c r="G21" i="3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H11" i="3"/>
  <c r="G11" i="3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H49" i="2" s="1"/>
  <c r="G48" i="2"/>
  <c r="H48" i="2" s="1"/>
  <c r="G47" i="2"/>
  <c r="G46" i="2"/>
  <c r="G45" i="2"/>
  <c r="H45" i="2" s="1"/>
  <c r="G44" i="2"/>
  <c r="H44" i="2"/>
  <c r="G43" i="2"/>
  <c r="H43" i="2" s="1"/>
  <c r="G42" i="2"/>
  <c r="H42" i="2" s="1"/>
  <c r="G41" i="2"/>
  <c r="H41" i="2" s="1"/>
  <c r="G40" i="2"/>
  <c r="H40" i="2" s="1"/>
  <c r="G39" i="2"/>
  <c r="G38" i="2"/>
  <c r="H38" i="2" s="1"/>
  <c r="G37" i="2"/>
  <c r="H37" i="2" s="1"/>
  <c r="G36" i="2"/>
  <c r="H36" i="2" s="1"/>
  <c r="G35" i="2"/>
  <c r="H35" i="2" s="1"/>
  <c r="G34" i="2"/>
  <c r="G33" i="2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G25" i="2"/>
  <c r="G24" i="2"/>
  <c r="H24" i="2" s="1"/>
  <c r="G23" i="2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G8" i="2"/>
  <c r="H8" i="2" s="1"/>
  <c r="G7" i="2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7" i="2"/>
  <c r="H46" i="2"/>
  <c r="H39" i="2"/>
  <c r="H34" i="2"/>
  <c r="H33" i="2"/>
  <c r="H26" i="2"/>
  <c r="H25" i="2"/>
  <c r="H23" i="2"/>
  <c r="H9" i="2"/>
  <c r="H7" i="2"/>
  <c r="C15" i="1"/>
  <c r="B16" i="1"/>
  <c r="B15" i="1"/>
  <c r="C1" i="2"/>
  <c r="B13" i="1" s="1"/>
  <c r="B1" i="2"/>
  <c r="C13" i="1" s="1"/>
  <c r="C16" i="1"/>
  <c r="C9" i="1" l="1"/>
  <c r="A9" i="1"/>
  <c r="H1" i="2"/>
  <c r="G1" i="2" s="1"/>
  <c r="D13" i="1" s="1"/>
  <c r="H1" i="3"/>
  <c r="G1" i="3" s="1"/>
  <c r="D14" i="1" s="1"/>
  <c r="H1" i="4"/>
  <c r="E9" i="1" l="1"/>
</calcChain>
</file>

<file path=xl/sharedStrings.xml><?xml version="1.0" encoding="utf-8"?>
<sst xmlns="http://schemas.openxmlformats.org/spreadsheetml/2006/main" count="151" uniqueCount="127">
  <si>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</si>
  <si>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</si>
  <si>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</si>
  <si>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</si>
  <si>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</si>
  <si>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</si>
  <si>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</si>
  <si>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</si>
  <si>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</si>
  <si>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</si>
  <si>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</si>
  <si>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</si>
  <si>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</si>
  <si>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</si>
  <si>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</si>
  <si>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</si>
  <si>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</si>
  <si>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</si>
  <si>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</si>
  <si>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</si>
  <si>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Liceo Statale   "G. Agnesi"</t>
  </si>
  <si>
    <t>20136 MILANO (MI) VIA TABACCHI, 17/19 C.F. 80126210154 C.M. MIPM03000T</t>
  </si>
  <si>
    <t>20214E00777 del 08/01/2021</t>
  </si>
  <si>
    <t>20214E02472 del 20/01/2021</t>
  </si>
  <si>
    <t>9/E del 28/01/2021</t>
  </si>
  <si>
    <t>7/E del 21/01/2021</t>
  </si>
  <si>
    <t>6/E del 20/01/2021</t>
  </si>
  <si>
    <t>193 del 31/12/2020</t>
  </si>
  <si>
    <t>M001458560 del 01/01/2021</t>
  </si>
  <si>
    <t>0023/2021 del 18/01/2021</t>
  </si>
  <si>
    <t>147/SP del 23/12/2020</t>
  </si>
  <si>
    <t>21-0013 del 12/01/2021</t>
  </si>
  <si>
    <t>57/2021/PA del 21/01/2021</t>
  </si>
  <si>
    <t>15000009 del 01/01/2021</t>
  </si>
  <si>
    <t>0632 del 23/12/2020</t>
  </si>
  <si>
    <t>10/E del 03/02/2021</t>
  </si>
  <si>
    <t>2021BENA005001417 del 30/01/2021</t>
  </si>
  <si>
    <t>8Z00019602 del 12/01/2021</t>
  </si>
  <si>
    <t>26/FE del 21/01/2021</t>
  </si>
  <si>
    <t>FATTPA 9_21 del 31/01/2021</t>
  </si>
  <si>
    <t>FPA 7/21 del 04/01/2021</t>
  </si>
  <si>
    <t>FPA 8/21 del 04/01/2021</t>
  </si>
  <si>
    <t>FATTPA 8_21 del 31/01/2021</t>
  </si>
  <si>
    <t>8Z00017302 del 12/01/2021</t>
  </si>
  <si>
    <t>8Z00018180 del 12/01/2021</t>
  </si>
  <si>
    <t>2/E del 05/02/2021</t>
  </si>
  <si>
    <t>3/E del 05/02/2021</t>
  </si>
  <si>
    <t>4/E del 05/02/2021</t>
  </si>
  <si>
    <t>1021007691 del 04/02/2021</t>
  </si>
  <si>
    <t>20214E04098 del 01/02/2021</t>
  </si>
  <si>
    <t>M003577880 del 01/02/2021</t>
  </si>
  <si>
    <t>FPA 90/21 del 18/02/2021</t>
  </si>
  <si>
    <t>7X00509797 del 11/02/2021</t>
  </si>
  <si>
    <t>8Z00062310 del 11/02/2021</t>
  </si>
  <si>
    <t>48 del 12/02/2021</t>
  </si>
  <si>
    <t>1021019058 del 09/02/2021</t>
  </si>
  <si>
    <t>15/E del 23/02/2021</t>
  </si>
  <si>
    <t>FATTPA 19_21 del 28/02/2021</t>
  </si>
  <si>
    <t>EFAT/2021/0826 del 26/02/2021</t>
  </si>
  <si>
    <t>0000850065 del 26/02/2021</t>
  </si>
  <si>
    <t>0206/2021 del 27/02/2021</t>
  </si>
  <si>
    <t>0216/2021 del 27/02/2021</t>
  </si>
  <si>
    <t>0217/2021 del 27/02/2021</t>
  </si>
  <si>
    <t>0218/2021 del 27/02/2021</t>
  </si>
  <si>
    <t>195/PA del 28/02/2021</t>
  </si>
  <si>
    <t>196/PA del 28/02/2021</t>
  </si>
  <si>
    <t>15000036 del 01/03/2021</t>
  </si>
  <si>
    <t>27 del 03/03/2021</t>
  </si>
  <si>
    <t>FPA 116/21 del 03/03/2021</t>
  </si>
  <si>
    <t>1021051545 del 05/03/2021</t>
  </si>
  <si>
    <t>M007227761 del 01/03/2021</t>
  </si>
  <si>
    <t>28 del 26/02/2021</t>
  </si>
  <si>
    <t>20214E08959 del 10/03/2021</t>
  </si>
  <si>
    <t>8Z00132083 del 11/03/2021</t>
  </si>
  <si>
    <t>8Z00131923 del 11/03/2021</t>
  </si>
  <si>
    <t>8Z00131565 del 11/03/2021</t>
  </si>
  <si>
    <t>FATTPA 27_21 del 27/03/2021</t>
  </si>
  <si>
    <t>1021074761 del 30/03/2021</t>
  </si>
  <si>
    <t>1795/2021 del 31/03/2021</t>
  </si>
  <si>
    <t>332/PA del 31/03/2021</t>
  </si>
  <si>
    <t>333/PA del 31/03/2021</t>
  </si>
  <si>
    <t>628 del 13/04/2021</t>
  </si>
  <si>
    <t>FPA 161/21 del 09/04/2021</t>
  </si>
  <si>
    <t>36 del 07/04/2021</t>
  </si>
  <si>
    <t>M010143733 del 01/04/2021</t>
  </si>
  <si>
    <t>44 del 31/03/2021</t>
  </si>
  <si>
    <t>7X01266298 del 12/04/2021</t>
  </si>
  <si>
    <t>8Z00183103 del 12/04/2021</t>
  </si>
  <si>
    <t>FPA 164/21 del 14/04/2021</t>
  </si>
  <si>
    <t>8/E del 22/04/2021</t>
  </si>
  <si>
    <t>1021102877 del 23/04/2021</t>
  </si>
  <si>
    <t>15000056 del 01/05/2021</t>
  </si>
  <si>
    <t>FATTPA 32_21 del 30/04/2021</t>
  </si>
  <si>
    <t>160 del 03/05/2021</t>
  </si>
  <si>
    <t>58 del 30/04/2021</t>
  </si>
  <si>
    <t>M011938405 del 01/05/2021</t>
  </si>
  <si>
    <t>340/FE del 30/04/2021</t>
  </si>
  <si>
    <t>338/FE del 30/04/2021</t>
  </si>
  <si>
    <t>339/FE del 30/04/2021</t>
  </si>
  <si>
    <t>02/000003 del 06/05/2021</t>
  </si>
  <si>
    <t>8Z00232364 del 11/05/2021</t>
  </si>
  <si>
    <t>8Z00231636 del 11/05/2021</t>
  </si>
  <si>
    <t>8Z00230746 del 11/05/2021</t>
  </si>
  <si>
    <t>10/E del 19/05/2021</t>
  </si>
  <si>
    <t>513/PA del 25/05/2021</t>
  </si>
  <si>
    <t>1021139683 del 03/06/2021</t>
  </si>
  <si>
    <t>FATTPA 40_21 del 31/05/2021</t>
  </si>
  <si>
    <t>50/DIFFPAS del 31/05/2021</t>
  </si>
  <si>
    <t>FATTPA 2_21 del 04/06/2021</t>
  </si>
  <si>
    <t>77 del 31/05/2021</t>
  </si>
  <si>
    <t>12/E del 07/06/2021</t>
  </si>
  <si>
    <t>11/E del 07/06/2021</t>
  </si>
  <si>
    <t>7X01984017 del 10/06/2021</t>
  </si>
  <si>
    <t>M016192972 del 01/06/2021</t>
  </si>
  <si>
    <t>0495/2021 del 31/05/2021</t>
  </si>
  <si>
    <t>20214E15456 del 19/05/2021</t>
  </si>
  <si>
    <t>20214E15704 del 20/05/2021</t>
  </si>
  <si>
    <t>20214E17276 del 01/06/2021</t>
  </si>
  <si>
    <t>8Z00291825 del 10/06/2021</t>
  </si>
  <si>
    <t>33/E del 15/06/2021</t>
  </si>
  <si>
    <t>34/E del 15/06/2021</t>
  </si>
  <si>
    <t>502/37 del 17/06/2021</t>
  </si>
  <si>
    <t>F/598 del 24/06/2021</t>
  </si>
  <si>
    <t>36/E del 25/06/2021</t>
  </si>
  <si>
    <t>1021163128 del 25/06/2021</t>
  </si>
  <si>
    <t>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</si>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</sst>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7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103</v>
      </c>
      <c r="B9" s="35"/>
      <c r="C9" s="34">
        <f>SUM(C13:C16)</f>
        <v>130082.72</v>
      </c>
      <c r="D9" s="35"/>
      <c r="E9" s="40">
        <f>('Trimestre 1'!H1+'Trimestre 2'!H1+'Trimestre 3'!H1+'Trimestre 4'!H1)/C9</f>
        <v>-27.051107249294912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55</v>
      </c>
      <c r="C13" s="29">
        <f>'Trimestre 1'!B1</f>
        <v>62930.700000000004</v>
      </c>
      <c r="D13" s="29">
        <f>'Trimestre 1'!G1</f>
        <v>-26.045505929538368</v>
      </c>
      <c r="E13" s="29">
        <v>2718.02</v>
      </c>
      <c r="F13" s="33" t="s">
        <v>125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48</v>
      </c>
      <c r="C14" s="29">
        <f>'Trimestre 2'!B1</f>
        <v>67152.01999999999</v>
      </c>
      <c r="D14" s="29">
        <f>'Trimestre 2'!G1</f>
        <v>-27.993494313350514</v>
      </c>
      <c r="E14" s="29">
        <v>3663.38</v>
      </c>
      <c r="F14" s="33" t="s">
        <v>126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62930.700000000004</v>
      </c>
      <c r="C1">
        <f>COUNTA(A4:A203)</f>
        <v>55</v>
      </c>
      <c r="G1" s="16">
        <f>IF(B1&lt;&gt;0,H1/B1,0)</f>
        <v>-26.045505929538368</v>
      </c>
      <c r="H1" s="15">
        <f>SUM(H4:H195)</f>
        <v>-1639061.9200000004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2982</v>
      </c>
      <c r="C4" s="13">
        <v>44244</v>
      </c>
      <c r="D4" s="13">
        <v>44229</v>
      </c>
      <c r="E4" s="13"/>
      <c r="F4" s="13"/>
      <c r="G4" s="1">
        <f>D4-C4-(F4-E4)</f>
        <v>-15</v>
      </c>
      <c r="H4" s="12">
        <f>B4*G4</f>
        <v>-44730</v>
      </c>
    </row>
    <row r="5" spans="1:8" x14ac:dyDescent="0.25">
      <c r="A5" s="19" t="s">
        <v>23</v>
      </c>
      <c r="B5" s="12">
        <v>190.85</v>
      </c>
      <c r="C5" s="13">
        <v>44254</v>
      </c>
      <c r="D5" s="13">
        <v>44229</v>
      </c>
      <c r="E5" s="13"/>
      <c r="F5" s="13"/>
      <c r="G5" s="1">
        <f t="shared" ref="G5:G68" si="0">D5-C5-(F5-E5)</f>
        <v>-25</v>
      </c>
      <c r="H5" s="12">
        <f t="shared" ref="H5:H68" si="1">B5*G5</f>
        <v>-4771.25</v>
      </c>
    </row>
    <row r="6" spans="1:8" x14ac:dyDescent="0.25">
      <c r="A6" s="19" t="s">
        <v>24</v>
      </c>
      <c r="B6" s="12">
        <v>842</v>
      </c>
      <c r="C6" s="13">
        <v>44255</v>
      </c>
      <c r="D6" s="13">
        <v>44229</v>
      </c>
      <c r="E6" s="13"/>
      <c r="F6" s="13"/>
      <c r="G6" s="1">
        <f t="shared" si="0"/>
        <v>-26</v>
      </c>
      <c r="H6" s="12">
        <f t="shared" si="1"/>
        <v>-21892</v>
      </c>
    </row>
    <row r="7" spans="1:8" x14ac:dyDescent="0.25">
      <c r="A7" s="19" t="s">
        <v>25</v>
      </c>
      <c r="B7" s="12">
        <v>245.4</v>
      </c>
      <c r="C7" s="13">
        <v>44251</v>
      </c>
      <c r="D7" s="13">
        <v>44229</v>
      </c>
      <c r="E7" s="13"/>
      <c r="F7" s="13"/>
      <c r="G7" s="1">
        <f t="shared" si="0"/>
        <v>-22</v>
      </c>
      <c r="H7" s="12">
        <f t="shared" si="1"/>
        <v>-5398.8</v>
      </c>
    </row>
    <row r="8" spans="1:8" x14ac:dyDescent="0.25">
      <c r="A8" s="19" t="s">
        <v>26</v>
      </c>
      <c r="B8" s="12">
        <v>600</v>
      </c>
      <c r="C8" s="13">
        <v>44251</v>
      </c>
      <c r="D8" s="13">
        <v>44229</v>
      </c>
      <c r="E8" s="13"/>
      <c r="F8" s="13"/>
      <c r="G8" s="1">
        <f t="shared" si="0"/>
        <v>-22</v>
      </c>
      <c r="H8" s="12">
        <f t="shared" si="1"/>
        <v>-13200</v>
      </c>
    </row>
    <row r="9" spans="1:8" x14ac:dyDescent="0.25">
      <c r="A9" s="19" t="s">
        <v>27</v>
      </c>
      <c r="B9" s="12">
        <v>680</v>
      </c>
      <c r="C9" s="13">
        <v>44234</v>
      </c>
      <c r="D9" s="13">
        <v>44229</v>
      </c>
      <c r="E9" s="13"/>
      <c r="F9" s="13"/>
      <c r="G9" s="1">
        <f t="shared" si="0"/>
        <v>-5</v>
      </c>
      <c r="H9" s="12">
        <f t="shared" si="1"/>
        <v>-3400</v>
      </c>
    </row>
    <row r="10" spans="1:8" x14ac:dyDescent="0.25">
      <c r="A10" s="19" t="s">
        <v>28</v>
      </c>
      <c r="B10" s="12">
        <v>69.17</v>
      </c>
      <c r="C10" s="13">
        <v>44234</v>
      </c>
      <c r="D10" s="13">
        <v>44229</v>
      </c>
      <c r="E10" s="13"/>
      <c r="F10" s="13"/>
      <c r="G10" s="1">
        <f t="shared" si="0"/>
        <v>-5</v>
      </c>
      <c r="H10" s="12">
        <f t="shared" si="1"/>
        <v>-345.85</v>
      </c>
    </row>
    <row r="11" spans="1:8" x14ac:dyDescent="0.25">
      <c r="A11" s="19" t="s">
        <v>29</v>
      </c>
      <c r="B11" s="12">
        <v>5280</v>
      </c>
      <c r="C11" s="13">
        <v>44251</v>
      </c>
      <c r="D11" s="13">
        <v>44229</v>
      </c>
      <c r="E11" s="13"/>
      <c r="F11" s="13"/>
      <c r="G11" s="1">
        <f t="shared" si="0"/>
        <v>-22</v>
      </c>
      <c r="H11" s="12">
        <f t="shared" si="1"/>
        <v>-116160</v>
      </c>
    </row>
    <row r="12" spans="1:8" x14ac:dyDescent="0.25">
      <c r="A12" s="19" t="s">
        <v>30</v>
      </c>
      <c r="B12" s="12">
        <v>49</v>
      </c>
      <c r="C12" s="13">
        <v>44234</v>
      </c>
      <c r="D12" s="13">
        <v>44229</v>
      </c>
      <c r="E12" s="13"/>
      <c r="F12" s="13"/>
      <c r="G12" s="1">
        <f t="shared" si="0"/>
        <v>-5</v>
      </c>
      <c r="H12" s="12">
        <f t="shared" si="1"/>
        <v>-245</v>
      </c>
    </row>
    <row r="13" spans="1:8" x14ac:dyDescent="0.25">
      <c r="A13" s="19" t="s">
        <v>31</v>
      </c>
      <c r="B13" s="12">
        <v>292</v>
      </c>
      <c r="C13" s="13">
        <v>44244</v>
      </c>
      <c r="D13" s="13">
        <v>44229</v>
      </c>
      <c r="E13" s="13"/>
      <c r="F13" s="13"/>
      <c r="G13" s="1">
        <f t="shared" si="0"/>
        <v>-15</v>
      </c>
      <c r="H13" s="12">
        <f t="shared" si="1"/>
        <v>-4380</v>
      </c>
    </row>
    <row r="14" spans="1:8" x14ac:dyDescent="0.25">
      <c r="A14" s="19" t="s">
        <v>32</v>
      </c>
      <c r="B14" s="12">
        <v>1930</v>
      </c>
      <c r="C14" s="13">
        <v>44251</v>
      </c>
      <c r="D14" s="13">
        <v>44229</v>
      </c>
      <c r="E14" s="13"/>
      <c r="F14" s="13"/>
      <c r="G14" s="1">
        <f t="shared" si="0"/>
        <v>-22</v>
      </c>
      <c r="H14" s="12">
        <f t="shared" si="1"/>
        <v>-42460</v>
      </c>
    </row>
    <row r="15" spans="1:8" x14ac:dyDescent="0.25">
      <c r="A15" s="19" t="s">
        <v>33</v>
      </c>
      <c r="B15" s="12">
        <v>170</v>
      </c>
      <c r="C15" s="13">
        <v>44234</v>
      </c>
      <c r="D15" s="13">
        <v>44229</v>
      </c>
      <c r="E15" s="13"/>
      <c r="F15" s="13"/>
      <c r="G15" s="1">
        <f t="shared" si="0"/>
        <v>-5</v>
      </c>
      <c r="H15" s="12">
        <f t="shared" si="1"/>
        <v>-850</v>
      </c>
    </row>
    <row r="16" spans="1:8" x14ac:dyDescent="0.25">
      <c r="A16" s="19" t="s">
        <v>34</v>
      </c>
      <c r="B16" s="12">
        <v>32</v>
      </c>
      <c r="C16" s="13">
        <v>44234</v>
      </c>
      <c r="D16" s="13">
        <v>44229</v>
      </c>
      <c r="E16" s="13"/>
      <c r="F16" s="13"/>
      <c r="G16" s="1">
        <f t="shared" si="0"/>
        <v>-5</v>
      </c>
      <c r="H16" s="12">
        <f t="shared" si="1"/>
        <v>-160</v>
      </c>
    </row>
    <row r="17" spans="1:8" x14ac:dyDescent="0.25">
      <c r="A17" s="19" t="s">
        <v>35</v>
      </c>
      <c r="B17" s="12">
        <v>8480</v>
      </c>
      <c r="C17" s="13">
        <v>44261</v>
      </c>
      <c r="D17" s="13">
        <v>44231</v>
      </c>
      <c r="E17" s="13"/>
      <c r="F17" s="13"/>
      <c r="G17" s="1">
        <f t="shared" si="0"/>
        <v>-30</v>
      </c>
      <c r="H17" s="12">
        <f t="shared" si="1"/>
        <v>-254400</v>
      </c>
    </row>
    <row r="18" spans="1:8" x14ac:dyDescent="0.25">
      <c r="A18" s="19" t="s">
        <v>36</v>
      </c>
      <c r="B18" s="12">
        <v>9583</v>
      </c>
      <c r="C18" s="13">
        <v>44258</v>
      </c>
      <c r="D18" s="13">
        <v>44231</v>
      </c>
      <c r="E18" s="13"/>
      <c r="F18" s="13"/>
      <c r="G18" s="1">
        <f t="shared" si="0"/>
        <v>-27</v>
      </c>
      <c r="H18" s="12">
        <f t="shared" si="1"/>
        <v>-258741</v>
      </c>
    </row>
    <row r="19" spans="1:8" x14ac:dyDescent="0.25">
      <c r="A19" s="19" t="s">
        <v>37</v>
      </c>
      <c r="B19" s="12">
        <v>118</v>
      </c>
      <c r="C19" s="13">
        <v>44244</v>
      </c>
      <c r="D19" s="13">
        <v>44231</v>
      </c>
      <c r="E19" s="13"/>
      <c r="F19" s="13"/>
      <c r="G19" s="1">
        <f t="shared" si="0"/>
        <v>-13</v>
      </c>
      <c r="H19" s="12">
        <f t="shared" si="1"/>
        <v>-1534</v>
      </c>
    </row>
    <row r="20" spans="1:8" x14ac:dyDescent="0.25">
      <c r="A20" s="19" t="s">
        <v>38</v>
      </c>
      <c r="B20" s="12">
        <v>917.92</v>
      </c>
      <c r="C20" s="13">
        <v>44251</v>
      </c>
      <c r="D20" s="13">
        <v>44231</v>
      </c>
      <c r="E20" s="13"/>
      <c r="F20" s="13"/>
      <c r="G20" s="1">
        <f t="shared" si="0"/>
        <v>-20</v>
      </c>
      <c r="H20" s="12">
        <f t="shared" si="1"/>
        <v>-18358.399999999998</v>
      </c>
    </row>
    <row r="21" spans="1:8" x14ac:dyDescent="0.25">
      <c r="A21" s="19" t="s">
        <v>39</v>
      </c>
      <c r="B21" s="12">
        <v>126</v>
      </c>
      <c r="C21" s="13">
        <v>44258</v>
      </c>
      <c r="D21" s="13">
        <v>44231</v>
      </c>
      <c r="E21" s="13"/>
      <c r="F21" s="13"/>
      <c r="G21" s="1">
        <f t="shared" si="0"/>
        <v>-27</v>
      </c>
      <c r="H21" s="12">
        <f t="shared" si="1"/>
        <v>-3402</v>
      </c>
    </row>
    <row r="22" spans="1:8" x14ac:dyDescent="0.25">
      <c r="A22" s="19" t="s">
        <v>40</v>
      </c>
      <c r="B22" s="12">
        <v>1270</v>
      </c>
      <c r="C22" s="13">
        <v>44244</v>
      </c>
      <c r="D22" s="13">
        <v>44231</v>
      </c>
      <c r="E22" s="13"/>
      <c r="F22" s="13"/>
      <c r="G22" s="1">
        <f t="shared" si="0"/>
        <v>-13</v>
      </c>
      <c r="H22" s="12">
        <f t="shared" si="1"/>
        <v>-16510</v>
      </c>
    </row>
    <row r="23" spans="1:8" x14ac:dyDescent="0.25">
      <c r="A23" s="19" t="s">
        <v>41</v>
      </c>
      <c r="B23" s="12">
        <v>1429</v>
      </c>
      <c r="C23" s="13">
        <v>44244</v>
      </c>
      <c r="D23" s="13">
        <v>44231</v>
      </c>
      <c r="E23" s="13"/>
      <c r="F23" s="13"/>
      <c r="G23" s="1">
        <f t="shared" si="0"/>
        <v>-13</v>
      </c>
      <c r="H23" s="12">
        <f t="shared" si="1"/>
        <v>-18577</v>
      </c>
    </row>
    <row r="24" spans="1:8" x14ac:dyDescent="0.25">
      <c r="A24" s="19" t="s">
        <v>42</v>
      </c>
      <c r="B24" s="12">
        <v>108</v>
      </c>
      <c r="C24" s="13">
        <v>44258</v>
      </c>
      <c r="D24" s="13">
        <v>44231</v>
      </c>
      <c r="E24" s="13"/>
      <c r="F24" s="13"/>
      <c r="G24" s="1">
        <f t="shared" si="0"/>
        <v>-27</v>
      </c>
      <c r="H24" s="12">
        <f t="shared" si="1"/>
        <v>-2916</v>
      </c>
    </row>
    <row r="25" spans="1:8" x14ac:dyDescent="0.25">
      <c r="A25" s="19" t="s">
        <v>43</v>
      </c>
      <c r="B25" s="12">
        <v>153.80000000000001</v>
      </c>
      <c r="C25" s="13">
        <v>44244</v>
      </c>
      <c r="D25" s="13">
        <v>44231</v>
      </c>
      <c r="E25" s="13"/>
      <c r="F25" s="13"/>
      <c r="G25" s="1">
        <f t="shared" si="0"/>
        <v>-13</v>
      </c>
      <c r="H25" s="12">
        <f t="shared" si="1"/>
        <v>-1999.4</v>
      </c>
    </row>
    <row r="26" spans="1:8" x14ac:dyDescent="0.25">
      <c r="A26" s="19" t="s">
        <v>44</v>
      </c>
      <c r="B26" s="12">
        <v>168</v>
      </c>
      <c r="C26" s="13">
        <v>44238</v>
      </c>
      <c r="D26" s="13">
        <v>44231</v>
      </c>
      <c r="E26" s="13"/>
      <c r="F26" s="13"/>
      <c r="G26" s="1">
        <f t="shared" si="0"/>
        <v>-7</v>
      </c>
      <c r="H26" s="12">
        <f t="shared" si="1"/>
        <v>-1176</v>
      </c>
    </row>
    <row r="27" spans="1:8" x14ac:dyDescent="0.25">
      <c r="A27" s="19" t="s">
        <v>45</v>
      </c>
      <c r="B27" s="12">
        <v>4600</v>
      </c>
      <c r="C27" s="13">
        <v>44265</v>
      </c>
      <c r="D27" s="13">
        <v>44235</v>
      </c>
      <c r="E27" s="13"/>
      <c r="F27" s="13"/>
      <c r="G27" s="1">
        <f t="shared" si="0"/>
        <v>-30</v>
      </c>
      <c r="H27" s="12">
        <f t="shared" si="1"/>
        <v>-138000</v>
      </c>
    </row>
    <row r="28" spans="1:8" x14ac:dyDescent="0.25">
      <c r="A28" s="19" t="s">
        <v>46</v>
      </c>
      <c r="B28" s="12">
        <v>490</v>
      </c>
      <c r="C28" s="13">
        <v>44265</v>
      </c>
      <c r="D28" s="13">
        <v>44235</v>
      </c>
      <c r="E28" s="13"/>
      <c r="F28" s="13"/>
      <c r="G28" s="1">
        <f t="shared" si="0"/>
        <v>-30</v>
      </c>
      <c r="H28" s="12">
        <f t="shared" si="1"/>
        <v>-14700</v>
      </c>
    </row>
    <row r="29" spans="1:8" x14ac:dyDescent="0.25">
      <c r="A29" s="19" t="s">
        <v>47</v>
      </c>
      <c r="B29" s="12">
        <v>900</v>
      </c>
      <c r="C29" s="13">
        <v>44265</v>
      </c>
      <c r="D29" s="13">
        <v>44235</v>
      </c>
      <c r="E29" s="13"/>
      <c r="F29" s="13"/>
      <c r="G29" s="1">
        <f t="shared" si="0"/>
        <v>-30</v>
      </c>
      <c r="H29" s="12">
        <f t="shared" si="1"/>
        <v>-27000</v>
      </c>
    </row>
    <row r="30" spans="1:8" x14ac:dyDescent="0.25">
      <c r="A30" s="19" t="s">
        <v>48</v>
      </c>
      <c r="B30" s="12">
        <v>22.94</v>
      </c>
      <c r="C30" s="13">
        <v>44262</v>
      </c>
      <c r="D30" s="13">
        <v>44235</v>
      </c>
      <c r="E30" s="13"/>
      <c r="F30" s="13"/>
      <c r="G30" s="1">
        <f t="shared" si="0"/>
        <v>-27</v>
      </c>
      <c r="H30" s="12">
        <f t="shared" si="1"/>
        <v>-619.38</v>
      </c>
    </row>
    <row r="31" spans="1:8" x14ac:dyDescent="0.25">
      <c r="A31" s="19" t="s">
        <v>49</v>
      </c>
      <c r="B31" s="12">
        <v>187</v>
      </c>
      <c r="C31" s="13">
        <v>44262</v>
      </c>
      <c r="D31" s="13">
        <v>44235</v>
      </c>
      <c r="E31" s="13"/>
      <c r="F31" s="13"/>
      <c r="G31" s="1">
        <f t="shared" si="0"/>
        <v>-27</v>
      </c>
      <c r="H31" s="12">
        <f t="shared" si="1"/>
        <v>-5049</v>
      </c>
    </row>
    <row r="32" spans="1:8" x14ac:dyDescent="0.25">
      <c r="A32" s="19" t="s">
        <v>50</v>
      </c>
      <c r="B32" s="12">
        <v>69.17</v>
      </c>
      <c r="C32" s="13">
        <v>44266</v>
      </c>
      <c r="D32" s="13">
        <v>44246</v>
      </c>
      <c r="E32" s="13"/>
      <c r="F32" s="13"/>
      <c r="G32" s="1">
        <f t="shared" si="0"/>
        <v>-20</v>
      </c>
      <c r="H32" s="12">
        <f t="shared" si="1"/>
        <v>-1383.4</v>
      </c>
    </row>
    <row r="33" spans="1:8" x14ac:dyDescent="0.25">
      <c r="A33" s="19" t="s">
        <v>51</v>
      </c>
      <c r="B33" s="12">
        <v>150</v>
      </c>
      <c r="C33" s="13">
        <v>44276</v>
      </c>
      <c r="D33" s="13">
        <v>44246</v>
      </c>
      <c r="E33" s="13"/>
      <c r="F33" s="13"/>
      <c r="G33" s="1">
        <f t="shared" si="0"/>
        <v>-30</v>
      </c>
      <c r="H33" s="12">
        <f t="shared" si="1"/>
        <v>-4500</v>
      </c>
    </row>
    <row r="34" spans="1:8" x14ac:dyDescent="0.25">
      <c r="A34" s="19" t="s">
        <v>52</v>
      </c>
      <c r="B34" s="12">
        <v>252</v>
      </c>
      <c r="C34" s="13">
        <v>44276</v>
      </c>
      <c r="D34" s="13">
        <v>44246</v>
      </c>
      <c r="E34" s="13"/>
      <c r="F34" s="13"/>
      <c r="G34" s="1">
        <f t="shared" si="0"/>
        <v>-30</v>
      </c>
      <c r="H34" s="12">
        <f t="shared" si="1"/>
        <v>-7560</v>
      </c>
    </row>
    <row r="35" spans="1:8" x14ac:dyDescent="0.25">
      <c r="A35" s="19" t="s">
        <v>53</v>
      </c>
      <c r="B35" s="12">
        <v>110</v>
      </c>
      <c r="C35" s="13">
        <v>44276</v>
      </c>
      <c r="D35" s="13">
        <v>44246</v>
      </c>
      <c r="E35" s="13"/>
      <c r="F35" s="13"/>
      <c r="G35" s="1">
        <f t="shared" si="0"/>
        <v>-30</v>
      </c>
      <c r="H35" s="12">
        <f t="shared" si="1"/>
        <v>-3300</v>
      </c>
    </row>
    <row r="36" spans="1:8" x14ac:dyDescent="0.25">
      <c r="A36" s="19" t="s">
        <v>54</v>
      </c>
      <c r="B36" s="12">
        <v>270</v>
      </c>
      <c r="C36" s="13">
        <v>44272</v>
      </c>
      <c r="D36" s="13">
        <v>44246</v>
      </c>
      <c r="E36" s="13"/>
      <c r="F36" s="13"/>
      <c r="G36" s="1">
        <f t="shared" si="0"/>
        <v>-26</v>
      </c>
      <c r="H36" s="12">
        <f t="shared" si="1"/>
        <v>-7020</v>
      </c>
    </row>
    <row r="37" spans="1:8" x14ac:dyDescent="0.25">
      <c r="A37" s="19" t="s">
        <v>55</v>
      </c>
      <c r="B37" s="12">
        <v>28.29</v>
      </c>
      <c r="C37" s="13">
        <v>44272</v>
      </c>
      <c r="D37" s="13">
        <v>44246</v>
      </c>
      <c r="E37" s="13"/>
      <c r="F37" s="13"/>
      <c r="G37" s="1">
        <f t="shared" si="0"/>
        <v>-26</v>
      </c>
      <c r="H37" s="12">
        <f t="shared" si="1"/>
        <v>-735.54</v>
      </c>
    </row>
    <row r="38" spans="1:8" x14ac:dyDescent="0.25">
      <c r="A38" s="19" t="s">
        <v>56</v>
      </c>
      <c r="B38" s="12">
        <v>1434.4</v>
      </c>
      <c r="C38" s="13">
        <v>44281</v>
      </c>
      <c r="D38" s="13">
        <v>44251</v>
      </c>
      <c r="E38" s="13"/>
      <c r="F38" s="13"/>
      <c r="G38" s="1">
        <f t="shared" si="0"/>
        <v>-30</v>
      </c>
      <c r="H38" s="12">
        <f t="shared" si="1"/>
        <v>-43032</v>
      </c>
    </row>
    <row r="39" spans="1:8" x14ac:dyDescent="0.25">
      <c r="A39" s="19" t="s">
        <v>57</v>
      </c>
      <c r="B39" s="12">
        <v>216</v>
      </c>
      <c r="C39" s="13">
        <v>44286</v>
      </c>
      <c r="D39" s="13">
        <v>44256</v>
      </c>
      <c r="E39" s="13"/>
      <c r="F39" s="13"/>
      <c r="G39" s="1">
        <f t="shared" si="0"/>
        <v>-30</v>
      </c>
      <c r="H39" s="12">
        <f t="shared" si="1"/>
        <v>-6480</v>
      </c>
    </row>
    <row r="40" spans="1:8" x14ac:dyDescent="0.25">
      <c r="A40" s="19" t="s">
        <v>58</v>
      </c>
      <c r="B40" s="12">
        <v>170</v>
      </c>
      <c r="C40" s="13">
        <v>44286</v>
      </c>
      <c r="D40" s="13">
        <v>44256</v>
      </c>
      <c r="E40" s="13"/>
      <c r="F40" s="13"/>
      <c r="G40" s="1">
        <f t="shared" si="0"/>
        <v>-30</v>
      </c>
      <c r="H40" s="12">
        <f t="shared" si="1"/>
        <v>-5100</v>
      </c>
    </row>
    <row r="41" spans="1:8" x14ac:dyDescent="0.25">
      <c r="A41" s="19" t="s">
        <v>59</v>
      </c>
      <c r="B41" s="12">
        <v>324</v>
      </c>
      <c r="C41" s="13">
        <v>44286</v>
      </c>
      <c r="D41" s="13">
        <v>44256</v>
      </c>
      <c r="E41" s="13"/>
      <c r="F41" s="13"/>
      <c r="G41" s="1">
        <f t="shared" si="0"/>
        <v>-30</v>
      </c>
      <c r="H41" s="12">
        <f t="shared" si="1"/>
        <v>-9720</v>
      </c>
    </row>
    <row r="42" spans="1:8" x14ac:dyDescent="0.25">
      <c r="A42" s="19" t="s">
        <v>60</v>
      </c>
      <c r="B42" s="12">
        <v>345</v>
      </c>
      <c r="C42" s="13">
        <v>44287</v>
      </c>
      <c r="D42" s="13">
        <v>44257</v>
      </c>
      <c r="E42" s="13"/>
      <c r="F42" s="13"/>
      <c r="G42" s="1">
        <f t="shared" si="0"/>
        <v>-30</v>
      </c>
      <c r="H42" s="12">
        <f t="shared" si="1"/>
        <v>-10350</v>
      </c>
    </row>
    <row r="43" spans="1:8" x14ac:dyDescent="0.25">
      <c r="A43" s="19" t="s">
        <v>61</v>
      </c>
      <c r="B43" s="12">
        <v>222.8</v>
      </c>
      <c r="C43" s="13">
        <v>44287</v>
      </c>
      <c r="D43" s="13">
        <v>44257</v>
      </c>
      <c r="E43" s="13"/>
      <c r="F43" s="13"/>
      <c r="G43" s="1">
        <f t="shared" si="0"/>
        <v>-30</v>
      </c>
      <c r="H43" s="12">
        <f t="shared" si="1"/>
        <v>-6684</v>
      </c>
    </row>
    <row r="44" spans="1:8" x14ac:dyDescent="0.25">
      <c r="A44" s="19" t="s">
        <v>62</v>
      </c>
      <c r="B44" s="12">
        <v>60</v>
      </c>
      <c r="C44" s="13">
        <v>44287</v>
      </c>
      <c r="D44" s="13">
        <v>44257</v>
      </c>
      <c r="E44" s="13"/>
      <c r="F44" s="13"/>
      <c r="G44" s="1">
        <f t="shared" si="0"/>
        <v>-30</v>
      </c>
      <c r="H44" s="12">
        <f t="shared" si="1"/>
        <v>-1800</v>
      </c>
    </row>
    <row r="45" spans="1:8" x14ac:dyDescent="0.25">
      <c r="A45" s="19" t="s">
        <v>63</v>
      </c>
      <c r="B45" s="12">
        <v>1388</v>
      </c>
      <c r="C45" s="13">
        <v>44287</v>
      </c>
      <c r="D45" s="13">
        <v>44257</v>
      </c>
      <c r="E45" s="13"/>
      <c r="F45" s="13"/>
      <c r="G45" s="1">
        <f t="shared" si="0"/>
        <v>-30</v>
      </c>
      <c r="H45" s="12">
        <f t="shared" si="1"/>
        <v>-41640</v>
      </c>
    </row>
    <row r="46" spans="1:8" x14ac:dyDescent="0.25">
      <c r="A46" s="19" t="s">
        <v>64</v>
      </c>
      <c r="B46" s="12">
        <v>6805.8</v>
      </c>
      <c r="C46" s="13">
        <v>44288</v>
      </c>
      <c r="D46" s="13">
        <v>44258</v>
      </c>
      <c r="E46" s="13"/>
      <c r="F46" s="13"/>
      <c r="G46" s="1">
        <f t="shared" si="0"/>
        <v>-30</v>
      </c>
      <c r="H46" s="12">
        <f t="shared" si="1"/>
        <v>-204174</v>
      </c>
    </row>
    <row r="47" spans="1:8" x14ac:dyDescent="0.25">
      <c r="A47" s="19" t="s">
        <v>65</v>
      </c>
      <c r="B47" s="12">
        <v>4596.8999999999996</v>
      </c>
      <c r="C47" s="13">
        <v>44287</v>
      </c>
      <c r="D47" s="13">
        <v>44258</v>
      </c>
      <c r="E47" s="13"/>
      <c r="F47" s="13"/>
      <c r="G47" s="1">
        <f t="shared" si="0"/>
        <v>-29</v>
      </c>
      <c r="H47" s="12">
        <f t="shared" si="1"/>
        <v>-133310.09999999998</v>
      </c>
    </row>
    <row r="48" spans="1:8" x14ac:dyDescent="0.25">
      <c r="A48" s="19" t="s">
        <v>66</v>
      </c>
      <c r="B48" s="12">
        <v>170</v>
      </c>
      <c r="C48" s="13">
        <v>44287</v>
      </c>
      <c r="D48" s="13">
        <v>44258</v>
      </c>
      <c r="E48" s="13"/>
      <c r="F48" s="13"/>
      <c r="G48" s="1">
        <f t="shared" si="0"/>
        <v>-29</v>
      </c>
      <c r="H48" s="12">
        <f t="shared" si="1"/>
        <v>-4930</v>
      </c>
    </row>
    <row r="49" spans="1:8" x14ac:dyDescent="0.25">
      <c r="A49" s="19" t="s">
        <v>67</v>
      </c>
      <c r="B49" s="12">
        <v>1750</v>
      </c>
      <c r="C49" s="13">
        <v>44290</v>
      </c>
      <c r="D49" s="13">
        <v>44263</v>
      </c>
      <c r="E49" s="13"/>
      <c r="F49" s="13"/>
      <c r="G49" s="1">
        <f t="shared" si="0"/>
        <v>-27</v>
      </c>
      <c r="H49" s="12">
        <f t="shared" si="1"/>
        <v>-47250</v>
      </c>
    </row>
    <row r="50" spans="1:8" x14ac:dyDescent="0.25">
      <c r="A50" s="19" t="s">
        <v>68</v>
      </c>
      <c r="B50" s="12">
        <v>150</v>
      </c>
      <c r="C50" s="13">
        <v>44290</v>
      </c>
      <c r="D50" s="13">
        <v>44263</v>
      </c>
      <c r="E50" s="13"/>
      <c r="F50" s="13"/>
      <c r="G50" s="1">
        <f t="shared" si="0"/>
        <v>-27</v>
      </c>
      <c r="H50" s="12">
        <f t="shared" si="1"/>
        <v>-4050</v>
      </c>
    </row>
    <row r="51" spans="1:8" x14ac:dyDescent="0.25">
      <c r="A51" s="19" t="s">
        <v>69</v>
      </c>
      <c r="B51" s="12">
        <v>36.520000000000003</v>
      </c>
      <c r="C51" s="13">
        <v>44293</v>
      </c>
      <c r="D51" s="13">
        <v>44263</v>
      </c>
      <c r="E51" s="13"/>
      <c r="F51" s="13"/>
      <c r="G51" s="1">
        <f t="shared" si="0"/>
        <v>-30</v>
      </c>
      <c r="H51" s="12">
        <f t="shared" si="1"/>
        <v>-1095.6000000000001</v>
      </c>
    </row>
    <row r="52" spans="1:8" x14ac:dyDescent="0.25">
      <c r="A52" s="19" t="s">
        <v>70</v>
      </c>
      <c r="B52" s="12">
        <v>69.17</v>
      </c>
      <c r="C52" s="13">
        <v>44294</v>
      </c>
      <c r="D52" s="13">
        <v>44264</v>
      </c>
      <c r="E52" s="13"/>
      <c r="F52" s="13"/>
      <c r="G52" s="1">
        <f t="shared" si="0"/>
        <v>-30</v>
      </c>
      <c r="H52" s="12">
        <f t="shared" si="1"/>
        <v>-2075.1</v>
      </c>
    </row>
    <row r="53" spans="1:8" x14ac:dyDescent="0.25">
      <c r="A53" s="19" t="s">
        <v>71</v>
      </c>
      <c r="B53" s="12">
        <v>1152</v>
      </c>
      <c r="C53" s="13">
        <v>44295</v>
      </c>
      <c r="D53" s="13">
        <v>44265</v>
      </c>
      <c r="E53" s="13"/>
      <c r="F53" s="13"/>
      <c r="G53" s="1">
        <f t="shared" si="0"/>
        <v>-30</v>
      </c>
      <c r="H53" s="12">
        <f t="shared" si="1"/>
        <v>-34560</v>
      </c>
    </row>
    <row r="54" spans="1:8" x14ac:dyDescent="0.25">
      <c r="A54" s="19" t="s">
        <v>72</v>
      </c>
      <c r="B54" s="12">
        <v>480.77</v>
      </c>
      <c r="C54" s="13">
        <v>44300</v>
      </c>
      <c r="D54" s="13">
        <v>44270</v>
      </c>
      <c r="E54" s="13"/>
      <c r="F54" s="13"/>
      <c r="G54" s="1">
        <f t="shared" si="0"/>
        <v>-30</v>
      </c>
      <c r="H54" s="12">
        <f t="shared" si="1"/>
        <v>-14423.099999999999</v>
      </c>
    </row>
    <row r="55" spans="1:8" x14ac:dyDescent="0.25">
      <c r="A55" s="19" t="s">
        <v>73</v>
      </c>
      <c r="B55" s="12">
        <v>168</v>
      </c>
      <c r="C55" s="13">
        <v>44300</v>
      </c>
      <c r="D55" s="13">
        <v>44270</v>
      </c>
      <c r="E55" s="13"/>
      <c r="F55" s="13"/>
      <c r="G55" s="1">
        <f t="shared" si="0"/>
        <v>-30</v>
      </c>
      <c r="H55" s="12">
        <f t="shared" si="1"/>
        <v>-5040</v>
      </c>
    </row>
    <row r="56" spans="1:8" x14ac:dyDescent="0.25">
      <c r="A56" s="19" t="s">
        <v>74</v>
      </c>
      <c r="B56" s="12">
        <v>118</v>
      </c>
      <c r="C56" s="13">
        <v>44300</v>
      </c>
      <c r="D56" s="13">
        <v>44270</v>
      </c>
      <c r="E56" s="13"/>
      <c r="F56" s="13"/>
      <c r="G56" s="1">
        <f t="shared" si="0"/>
        <v>-30</v>
      </c>
      <c r="H56" s="12">
        <f t="shared" si="1"/>
        <v>-3540</v>
      </c>
    </row>
    <row r="57" spans="1:8" x14ac:dyDescent="0.25">
      <c r="A57" s="19" t="s">
        <v>75</v>
      </c>
      <c r="B57" s="12">
        <v>153.80000000000001</v>
      </c>
      <c r="C57" s="13">
        <v>44300</v>
      </c>
      <c r="D57" s="13">
        <v>44270</v>
      </c>
      <c r="E57" s="13"/>
      <c r="F57" s="13"/>
      <c r="G57" s="1">
        <f t="shared" si="0"/>
        <v>-30</v>
      </c>
      <c r="H57" s="12">
        <f t="shared" si="1"/>
        <v>-4614</v>
      </c>
    </row>
    <row r="58" spans="1:8" x14ac:dyDescent="0.25">
      <c r="A58" s="19" t="s">
        <v>76</v>
      </c>
      <c r="B58" s="12">
        <v>324</v>
      </c>
      <c r="C58" s="13">
        <v>44314</v>
      </c>
      <c r="D58" s="13">
        <v>44284</v>
      </c>
      <c r="E58" s="13"/>
      <c r="F58" s="13"/>
      <c r="G58" s="1">
        <f t="shared" si="0"/>
        <v>-30</v>
      </c>
      <c r="H58" s="12">
        <f t="shared" si="1"/>
        <v>-9720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67152.01999999999</v>
      </c>
      <c r="C1">
        <f>COUNTA(A4:A203)</f>
        <v>48</v>
      </c>
      <c r="G1" s="16">
        <f>IF(B1&lt;&gt;0,H1/B1,0)</f>
        <v>-27.993494313350514</v>
      </c>
      <c r="H1" s="15">
        <f>SUM(H4:H195)</f>
        <v>-1879819.6899999997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77</v>
      </c>
      <c r="B4" s="12">
        <v>47.03</v>
      </c>
      <c r="C4" s="13">
        <v>44317</v>
      </c>
      <c r="D4" s="13">
        <v>44294</v>
      </c>
      <c r="E4" s="13"/>
      <c r="F4" s="13"/>
      <c r="G4" s="1">
        <f>D4-C4-(F4-E4)</f>
        <v>-23</v>
      </c>
      <c r="H4" s="12">
        <f>B4*G4</f>
        <v>-1081.69</v>
      </c>
    </row>
    <row r="5" spans="1:8" x14ac:dyDescent="0.25">
      <c r="A5" s="19" t="s">
        <v>78</v>
      </c>
      <c r="B5" s="12">
        <v>730.8</v>
      </c>
      <c r="C5" s="13">
        <v>44323</v>
      </c>
      <c r="D5" s="13">
        <v>44294</v>
      </c>
      <c r="E5" s="13"/>
      <c r="F5" s="13"/>
      <c r="G5" s="1">
        <f t="shared" ref="G5:G68" si="0">D5-C5-(F5-E5)</f>
        <v>-29</v>
      </c>
      <c r="H5" s="12">
        <f t="shared" ref="H5:H68" si="1">B5*G5</f>
        <v>-21193.199999999997</v>
      </c>
    </row>
    <row r="6" spans="1:8" x14ac:dyDescent="0.25">
      <c r="A6" s="19" t="s">
        <v>79</v>
      </c>
      <c r="B6" s="12">
        <v>8477.4</v>
      </c>
      <c r="C6" s="13">
        <v>44331</v>
      </c>
      <c r="D6" s="13">
        <v>44301</v>
      </c>
      <c r="E6" s="13"/>
      <c r="F6" s="13"/>
      <c r="G6" s="1">
        <f t="shared" si="0"/>
        <v>-30</v>
      </c>
      <c r="H6" s="12">
        <f t="shared" si="1"/>
        <v>-254322</v>
      </c>
    </row>
    <row r="7" spans="1:8" x14ac:dyDescent="0.25">
      <c r="A7" s="19" t="s">
        <v>80</v>
      </c>
      <c r="B7" s="12">
        <v>8955</v>
      </c>
      <c r="C7" s="13">
        <v>44331</v>
      </c>
      <c r="D7" s="13">
        <v>44301</v>
      </c>
      <c r="E7" s="13"/>
      <c r="F7" s="13"/>
      <c r="G7" s="1">
        <f t="shared" si="0"/>
        <v>-30</v>
      </c>
      <c r="H7" s="12">
        <f t="shared" si="1"/>
        <v>-268650</v>
      </c>
    </row>
    <row r="8" spans="1:8" x14ac:dyDescent="0.25">
      <c r="A8" s="19" t="s">
        <v>81</v>
      </c>
      <c r="B8" s="12">
        <v>120</v>
      </c>
      <c r="C8" s="13">
        <v>44331</v>
      </c>
      <c r="D8" s="13">
        <v>44301</v>
      </c>
      <c r="E8" s="13"/>
      <c r="F8" s="13"/>
      <c r="G8" s="1">
        <f t="shared" si="0"/>
        <v>-30</v>
      </c>
      <c r="H8" s="12">
        <f t="shared" si="1"/>
        <v>-3600</v>
      </c>
    </row>
    <row r="9" spans="1:8" x14ac:dyDescent="0.25">
      <c r="A9" s="19" t="s">
        <v>82</v>
      </c>
      <c r="B9" s="12">
        <v>291</v>
      </c>
      <c r="C9" s="13">
        <v>44331</v>
      </c>
      <c r="D9" s="13">
        <v>44301</v>
      </c>
      <c r="E9" s="13"/>
      <c r="F9" s="13"/>
      <c r="G9" s="1">
        <f t="shared" si="0"/>
        <v>-30</v>
      </c>
      <c r="H9" s="12">
        <f t="shared" si="1"/>
        <v>-8730</v>
      </c>
    </row>
    <row r="10" spans="1:8" x14ac:dyDescent="0.25">
      <c r="A10" s="19" t="s">
        <v>83</v>
      </c>
      <c r="B10" s="12">
        <v>1276.5</v>
      </c>
      <c r="C10" s="13">
        <v>44331</v>
      </c>
      <c r="D10" s="13">
        <v>44301</v>
      </c>
      <c r="E10" s="13"/>
      <c r="F10" s="13"/>
      <c r="G10" s="1">
        <f t="shared" si="0"/>
        <v>-30</v>
      </c>
      <c r="H10" s="12">
        <f t="shared" si="1"/>
        <v>-38295</v>
      </c>
    </row>
    <row r="11" spans="1:8" x14ac:dyDescent="0.25">
      <c r="A11" s="19" t="s">
        <v>84</v>
      </c>
      <c r="B11" s="12">
        <v>69.17</v>
      </c>
      <c r="C11" s="13">
        <v>44331</v>
      </c>
      <c r="D11" s="13">
        <v>44301</v>
      </c>
      <c r="E11" s="13"/>
      <c r="F11" s="13"/>
      <c r="G11" s="1">
        <f t="shared" si="0"/>
        <v>-30</v>
      </c>
      <c r="H11" s="12">
        <f t="shared" si="1"/>
        <v>-2075.1</v>
      </c>
    </row>
    <row r="12" spans="1:8" x14ac:dyDescent="0.25">
      <c r="A12" s="19" t="s">
        <v>85</v>
      </c>
      <c r="B12" s="12">
        <v>576</v>
      </c>
      <c r="C12" s="13">
        <v>44331</v>
      </c>
      <c r="D12" s="13">
        <v>44301</v>
      </c>
      <c r="E12" s="13"/>
      <c r="F12" s="13"/>
      <c r="G12" s="1">
        <f t="shared" si="0"/>
        <v>-30</v>
      </c>
      <c r="H12" s="12">
        <f t="shared" si="1"/>
        <v>-17280</v>
      </c>
    </row>
    <row r="13" spans="1:8" x14ac:dyDescent="0.25">
      <c r="A13" s="19" t="s">
        <v>86</v>
      </c>
      <c r="B13" s="12">
        <v>251.9</v>
      </c>
      <c r="C13" s="13">
        <v>44336</v>
      </c>
      <c r="D13" s="13">
        <v>44306</v>
      </c>
      <c r="E13" s="13"/>
      <c r="F13" s="13"/>
      <c r="G13" s="1">
        <f t="shared" si="0"/>
        <v>-30</v>
      </c>
      <c r="H13" s="12">
        <f t="shared" si="1"/>
        <v>-7557</v>
      </c>
    </row>
    <row r="14" spans="1:8" x14ac:dyDescent="0.25">
      <c r="A14" s="19" t="s">
        <v>87</v>
      </c>
      <c r="B14" s="12">
        <v>110</v>
      </c>
      <c r="C14" s="13">
        <v>44336</v>
      </c>
      <c r="D14" s="13">
        <v>44306</v>
      </c>
      <c r="E14" s="13"/>
      <c r="F14" s="13"/>
      <c r="G14" s="1">
        <f t="shared" si="0"/>
        <v>-30</v>
      </c>
      <c r="H14" s="12">
        <f t="shared" si="1"/>
        <v>-3300</v>
      </c>
    </row>
    <row r="15" spans="1:8" x14ac:dyDescent="0.25">
      <c r="A15" s="19" t="s">
        <v>88</v>
      </c>
      <c r="B15" s="12">
        <v>291</v>
      </c>
      <c r="C15" s="13">
        <v>44336</v>
      </c>
      <c r="D15" s="13">
        <v>44306</v>
      </c>
      <c r="E15" s="13"/>
      <c r="F15" s="13"/>
      <c r="G15" s="1">
        <f t="shared" si="0"/>
        <v>-30</v>
      </c>
      <c r="H15" s="12">
        <f t="shared" si="1"/>
        <v>-8730</v>
      </c>
    </row>
    <row r="16" spans="1:8" x14ac:dyDescent="0.25">
      <c r="A16" s="19" t="s">
        <v>89</v>
      </c>
      <c r="B16" s="12">
        <v>2050</v>
      </c>
      <c r="C16" s="13">
        <v>44339</v>
      </c>
      <c r="D16" s="13">
        <v>44309</v>
      </c>
      <c r="E16" s="13"/>
      <c r="F16" s="13"/>
      <c r="G16" s="1">
        <f t="shared" si="0"/>
        <v>-30</v>
      </c>
      <c r="H16" s="12">
        <f t="shared" si="1"/>
        <v>-61500</v>
      </c>
    </row>
    <row r="17" spans="1:8" x14ac:dyDescent="0.25">
      <c r="A17" s="19" t="s">
        <v>90</v>
      </c>
      <c r="B17" s="12">
        <v>71.650000000000006</v>
      </c>
      <c r="C17" s="13">
        <v>44342</v>
      </c>
      <c r="D17" s="13">
        <v>44312</v>
      </c>
      <c r="E17" s="13"/>
      <c r="F17" s="13"/>
      <c r="G17" s="1">
        <f t="shared" si="0"/>
        <v>-30</v>
      </c>
      <c r="H17" s="12">
        <f t="shared" si="1"/>
        <v>-2149.5</v>
      </c>
    </row>
    <row r="18" spans="1:8" x14ac:dyDescent="0.25">
      <c r="A18" s="19" t="s">
        <v>91</v>
      </c>
      <c r="B18" s="12">
        <v>170</v>
      </c>
      <c r="C18" s="13">
        <v>44349</v>
      </c>
      <c r="D18" s="13">
        <v>44319</v>
      </c>
      <c r="E18" s="13"/>
      <c r="F18" s="13"/>
      <c r="G18" s="1">
        <f t="shared" si="0"/>
        <v>-30</v>
      </c>
      <c r="H18" s="12">
        <f t="shared" si="1"/>
        <v>-5100</v>
      </c>
    </row>
    <row r="19" spans="1:8" x14ac:dyDescent="0.25">
      <c r="A19" s="19" t="s">
        <v>92</v>
      </c>
      <c r="B19" s="12">
        <v>252</v>
      </c>
      <c r="C19" s="13">
        <v>44349</v>
      </c>
      <c r="D19" s="13">
        <v>44319</v>
      </c>
      <c r="E19" s="13"/>
      <c r="F19" s="13"/>
      <c r="G19" s="1">
        <f t="shared" si="0"/>
        <v>-30</v>
      </c>
      <c r="H19" s="12">
        <f t="shared" si="1"/>
        <v>-7560</v>
      </c>
    </row>
    <row r="20" spans="1:8" x14ac:dyDescent="0.25">
      <c r="A20" s="19" t="s">
        <v>93</v>
      </c>
      <c r="B20" s="12">
        <v>270</v>
      </c>
      <c r="C20" s="13">
        <v>44349</v>
      </c>
      <c r="D20" s="13">
        <v>44320</v>
      </c>
      <c r="E20" s="13"/>
      <c r="F20" s="13"/>
      <c r="G20" s="1">
        <f t="shared" si="0"/>
        <v>-29</v>
      </c>
      <c r="H20" s="12">
        <f t="shared" si="1"/>
        <v>-7830</v>
      </c>
    </row>
    <row r="21" spans="1:8" x14ac:dyDescent="0.25">
      <c r="A21" s="19" t="s">
        <v>94</v>
      </c>
      <c r="B21" s="12">
        <v>576</v>
      </c>
      <c r="C21" s="13">
        <v>44350</v>
      </c>
      <c r="D21" s="13">
        <v>44320</v>
      </c>
      <c r="E21" s="13"/>
      <c r="F21" s="13"/>
      <c r="G21" s="1">
        <f t="shared" si="0"/>
        <v>-30</v>
      </c>
      <c r="H21" s="12">
        <f t="shared" si="1"/>
        <v>-17280</v>
      </c>
    </row>
    <row r="22" spans="1:8" x14ac:dyDescent="0.25">
      <c r="A22" s="19" t="s">
        <v>95</v>
      </c>
      <c r="B22" s="12">
        <v>69.17</v>
      </c>
      <c r="C22" s="13">
        <v>44352</v>
      </c>
      <c r="D22" s="13">
        <v>44322</v>
      </c>
      <c r="E22" s="13"/>
      <c r="F22" s="13"/>
      <c r="G22" s="1">
        <f t="shared" si="0"/>
        <v>-30</v>
      </c>
      <c r="H22" s="12">
        <f t="shared" si="1"/>
        <v>-2075.1</v>
      </c>
    </row>
    <row r="23" spans="1:8" x14ac:dyDescent="0.25">
      <c r="A23" s="19" t="s">
        <v>96</v>
      </c>
      <c r="B23" s="12">
        <v>1538.2</v>
      </c>
      <c r="C23" s="13">
        <v>44352</v>
      </c>
      <c r="D23" s="13">
        <v>44322</v>
      </c>
      <c r="E23" s="13"/>
      <c r="F23" s="13"/>
      <c r="G23" s="1">
        <f t="shared" si="0"/>
        <v>-30</v>
      </c>
      <c r="H23" s="12">
        <f t="shared" si="1"/>
        <v>-46146</v>
      </c>
    </row>
    <row r="24" spans="1:8" x14ac:dyDescent="0.25">
      <c r="A24" s="19" t="s">
        <v>97</v>
      </c>
      <c r="B24" s="12">
        <v>4219.8999999999996</v>
      </c>
      <c r="C24" s="13">
        <v>44352</v>
      </c>
      <c r="D24" s="13">
        <v>44322</v>
      </c>
      <c r="E24" s="13"/>
      <c r="F24" s="13"/>
      <c r="G24" s="1">
        <f t="shared" si="0"/>
        <v>-30</v>
      </c>
      <c r="H24" s="12">
        <f t="shared" si="1"/>
        <v>-126596.99999999999</v>
      </c>
    </row>
    <row r="25" spans="1:8" x14ac:dyDescent="0.25">
      <c r="A25" s="19" t="s">
        <v>98</v>
      </c>
      <c r="B25" s="12">
        <v>768.02</v>
      </c>
      <c r="C25" s="13">
        <v>44358</v>
      </c>
      <c r="D25" s="13">
        <v>44335</v>
      </c>
      <c r="E25" s="13"/>
      <c r="F25" s="13"/>
      <c r="G25" s="1">
        <f t="shared" si="0"/>
        <v>-23</v>
      </c>
      <c r="H25" s="12">
        <f t="shared" si="1"/>
        <v>-17664.46</v>
      </c>
    </row>
    <row r="26" spans="1:8" x14ac:dyDescent="0.25">
      <c r="A26" s="19" t="s">
        <v>99</v>
      </c>
      <c r="B26" s="12">
        <v>6804</v>
      </c>
      <c r="C26" s="13">
        <v>44358</v>
      </c>
      <c r="D26" s="13">
        <v>44335</v>
      </c>
      <c r="E26" s="13"/>
      <c r="F26" s="13"/>
      <c r="G26" s="1">
        <f t="shared" si="0"/>
        <v>-23</v>
      </c>
      <c r="H26" s="12">
        <f t="shared" si="1"/>
        <v>-156492</v>
      </c>
    </row>
    <row r="27" spans="1:8" x14ac:dyDescent="0.25">
      <c r="A27" s="19" t="s">
        <v>100</v>
      </c>
      <c r="B27" s="12">
        <v>158.80000000000001</v>
      </c>
      <c r="C27" s="13">
        <v>44363</v>
      </c>
      <c r="D27" s="13">
        <v>44335</v>
      </c>
      <c r="E27" s="13"/>
      <c r="F27" s="13"/>
      <c r="G27" s="1">
        <f t="shared" si="0"/>
        <v>-28</v>
      </c>
      <c r="H27" s="12">
        <f t="shared" si="1"/>
        <v>-4446.4000000000005</v>
      </c>
    </row>
    <row r="28" spans="1:8" x14ac:dyDescent="0.25">
      <c r="A28" s="19" t="s">
        <v>101</v>
      </c>
      <c r="B28" s="12">
        <v>123</v>
      </c>
      <c r="C28" s="13">
        <v>44363</v>
      </c>
      <c r="D28" s="13">
        <v>44335</v>
      </c>
      <c r="E28" s="13"/>
      <c r="F28" s="13"/>
      <c r="G28" s="1">
        <f t="shared" si="0"/>
        <v>-28</v>
      </c>
      <c r="H28" s="12">
        <f t="shared" si="1"/>
        <v>-3444</v>
      </c>
    </row>
    <row r="29" spans="1:8" x14ac:dyDescent="0.25">
      <c r="A29" s="19" t="s">
        <v>102</v>
      </c>
      <c r="B29" s="12">
        <v>173</v>
      </c>
      <c r="C29" s="13">
        <v>44363</v>
      </c>
      <c r="D29" s="13">
        <v>44335</v>
      </c>
      <c r="E29" s="13"/>
      <c r="F29" s="13"/>
      <c r="G29" s="1">
        <f t="shared" si="0"/>
        <v>-28</v>
      </c>
      <c r="H29" s="12">
        <f t="shared" si="1"/>
        <v>-4844</v>
      </c>
    </row>
    <row r="30" spans="1:8" x14ac:dyDescent="0.25">
      <c r="A30" s="19" t="s">
        <v>103</v>
      </c>
      <c r="B30" s="12">
        <v>3400</v>
      </c>
      <c r="C30" s="13">
        <v>44366</v>
      </c>
      <c r="D30" s="13">
        <v>44343</v>
      </c>
      <c r="E30" s="13"/>
      <c r="F30" s="13"/>
      <c r="G30" s="1">
        <f t="shared" si="0"/>
        <v>-23</v>
      </c>
      <c r="H30" s="12">
        <f t="shared" si="1"/>
        <v>-78200</v>
      </c>
    </row>
    <row r="31" spans="1:8" x14ac:dyDescent="0.25">
      <c r="A31" s="19" t="s">
        <v>104</v>
      </c>
      <c r="B31" s="12">
        <v>10726.1</v>
      </c>
      <c r="C31" s="13">
        <v>44372</v>
      </c>
      <c r="D31" s="13">
        <v>44343</v>
      </c>
      <c r="E31" s="13"/>
      <c r="F31" s="13"/>
      <c r="G31" s="1">
        <f t="shared" si="0"/>
        <v>-29</v>
      </c>
      <c r="H31" s="12">
        <f t="shared" si="1"/>
        <v>-311056.90000000002</v>
      </c>
    </row>
    <row r="32" spans="1:8" x14ac:dyDescent="0.25">
      <c r="A32" s="19" t="s">
        <v>105</v>
      </c>
      <c r="B32" s="12">
        <v>105.52</v>
      </c>
      <c r="C32" s="13">
        <v>44384</v>
      </c>
      <c r="D32" s="13">
        <v>44354</v>
      </c>
      <c r="E32" s="13"/>
      <c r="F32" s="13"/>
      <c r="G32" s="1">
        <f t="shared" si="0"/>
        <v>-30</v>
      </c>
      <c r="H32" s="12">
        <f t="shared" si="1"/>
        <v>-3165.6</v>
      </c>
    </row>
    <row r="33" spans="1:8" x14ac:dyDescent="0.25">
      <c r="A33" s="19" t="s">
        <v>106</v>
      </c>
      <c r="B33" s="12">
        <v>306</v>
      </c>
      <c r="C33" s="13">
        <v>44384</v>
      </c>
      <c r="D33" s="13">
        <v>44354</v>
      </c>
      <c r="E33" s="13"/>
      <c r="F33" s="13"/>
      <c r="G33" s="1">
        <f t="shared" si="0"/>
        <v>-30</v>
      </c>
      <c r="H33" s="12">
        <f t="shared" si="1"/>
        <v>-9180</v>
      </c>
    </row>
    <row r="34" spans="1:8" x14ac:dyDescent="0.25">
      <c r="A34" s="19" t="s">
        <v>107</v>
      </c>
      <c r="B34" s="12">
        <v>154</v>
      </c>
      <c r="C34" s="13">
        <v>44384</v>
      </c>
      <c r="D34" s="13">
        <v>44354</v>
      </c>
      <c r="E34" s="13"/>
      <c r="F34" s="13"/>
      <c r="G34" s="1">
        <f t="shared" si="0"/>
        <v>-30</v>
      </c>
      <c r="H34" s="12">
        <f t="shared" si="1"/>
        <v>-4620</v>
      </c>
    </row>
    <row r="35" spans="1:8" x14ac:dyDescent="0.25">
      <c r="A35" s="19" t="s">
        <v>108</v>
      </c>
      <c r="B35" s="12">
        <v>1454.6</v>
      </c>
      <c r="C35" s="13">
        <v>44385</v>
      </c>
      <c r="D35" s="13">
        <v>44355</v>
      </c>
      <c r="E35" s="13"/>
      <c r="F35" s="13"/>
      <c r="G35" s="1">
        <f t="shared" si="0"/>
        <v>-30</v>
      </c>
      <c r="H35" s="12">
        <f t="shared" si="1"/>
        <v>-43638</v>
      </c>
    </row>
    <row r="36" spans="1:8" x14ac:dyDescent="0.25">
      <c r="A36" s="19" t="s">
        <v>109</v>
      </c>
      <c r="B36" s="12">
        <v>576</v>
      </c>
      <c r="C36" s="13">
        <v>44385</v>
      </c>
      <c r="D36" s="13">
        <v>44355</v>
      </c>
      <c r="E36" s="13"/>
      <c r="F36" s="13"/>
      <c r="G36" s="1">
        <f t="shared" si="0"/>
        <v>-30</v>
      </c>
      <c r="H36" s="12">
        <f t="shared" si="1"/>
        <v>-17280</v>
      </c>
    </row>
    <row r="37" spans="1:8" x14ac:dyDescent="0.25">
      <c r="A37" s="19" t="s">
        <v>110</v>
      </c>
      <c r="B37" s="12">
        <v>4290</v>
      </c>
      <c r="C37" s="13">
        <v>44385</v>
      </c>
      <c r="D37" s="13">
        <v>44355</v>
      </c>
      <c r="E37" s="13"/>
      <c r="F37" s="13"/>
      <c r="G37" s="1">
        <f t="shared" si="0"/>
        <v>-30</v>
      </c>
      <c r="H37" s="12">
        <f t="shared" si="1"/>
        <v>-128700</v>
      </c>
    </row>
    <row r="38" spans="1:8" x14ac:dyDescent="0.25">
      <c r="A38" s="19" t="s">
        <v>111</v>
      </c>
      <c r="B38" s="12">
        <v>1160</v>
      </c>
      <c r="C38" s="13">
        <v>44385</v>
      </c>
      <c r="D38" s="13">
        <v>44355</v>
      </c>
      <c r="E38" s="13"/>
      <c r="F38" s="13"/>
      <c r="G38" s="1">
        <f t="shared" si="0"/>
        <v>-30</v>
      </c>
      <c r="H38" s="12">
        <f t="shared" si="1"/>
        <v>-34800</v>
      </c>
    </row>
    <row r="39" spans="1:8" x14ac:dyDescent="0.25">
      <c r="A39" s="19" t="s">
        <v>112</v>
      </c>
      <c r="B39" s="12">
        <v>239.7</v>
      </c>
      <c r="C39" s="13">
        <v>44391</v>
      </c>
      <c r="D39" s="13">
        <v>44361</v>
      </c>
      <c r="E39" s="13"/>
      <c r="F39" s="13"/>
      <c r="G39" s="1">
        <f t="shared" si="0"/>
        <v>-30</v>
      </c>
      <c r="H39" s="12">
        <f t="shared" si="1"/>
        <v>-7191</v>
      </c>
    </row>
    <row r="40" spans="1:8" x14ac:dyDescent="0.25">
      <c r="A40" s="19" t="s">
        <v>113</v>
      </c>
      <c r="B40" s="12">
        <v>69.17</v>
      </c>
      <c r="C40" s="13">
        <v>44386</v>
      </c>
      <c r="D40" s="13">
        <v>44361</v>
      </c>
      <c r="E40" s="13"/>
      <c r="F40" s="13"/>
      <c r="G40" s="1">
        <f t="shared" si="0"/>
        <v>-25</v>
      </c>
      <c r="H40" s="12">
        <f t="shared" si="1"/>
        <v>-1729.25</v>
      </c>
    </row>
    <row r="41" spans="1:8" x14ac:dyDescent="0.25">
      <c r="A41" s="19" t="s">
        <v>114</v>
      </c>
      <c r="B41" s="12">
        <v>2500</v>
      </c>
      <c r="C41" s="13">
        <v>44384</v>
      </c>
      <c r="D41" s="13">
        <v>44363</v>
      </c>
      <c r="E41" s="13"/>
      <c r="F41" s="13"/>
      <c r="G41" s="1">
        <f t="shared" si="0"/>
        <v>-21</v>
      </c>
      <c r="H41" s="12">
        <f t="shared" si="1"/>
        <v>-52500</v>
      </c>
    </row>
    <row r="42" spans="1:8" x14ac:dyDescent="0.25">
      <c r="A42" s="19" t="s">
        <v>115</v>
      </c>
      <c r="B42" s="12">
        <v>863.27</v>
      </c>
      <c r="C42" s="13">
        <v>44372</v>
      </c>
      <c r="D42" s="13">
        <v>44363</v>
      </c>
      <c r="E42" s="13"/>
      <c r="F42" s="13"/>
      <c r="G42" s="1">
        <f t="shared" si="0"/>
        <v>-9</v>
      </c>
      <c r="H42" s="12">
        <f t="shared" si="1"/>
        <v>-7769.43</v>
      </c>
    </row>
    <row r="43" spans="1:8" x14ac:dyDescent="0.25">
      <c r="A43" s="19" t="s">
        <v>116</v>
      </c>
      <c r="B43" s="12">
        <v>31.1</v>
      </c>
      <c r="C43" s="13">
        <v>44366</v>
      </c>
      <c r="D43" s="13">
        <v>44363</v>
      </c>
      <c r="E43" s="13"/>
      <c r="F43" s="13"/>
      <c r="G43" s="1">
        <f t="shared" si="0"/>
        <v>-3</v>
      </c>
      <c r="H43" s="12">
        <f t="shared" si="1"/>
        <v>-93.300000000000011</v>
      </c>
    </row>
    <row r="44" spans="1:8" x14ac:dyDescent="0.25">
      <c r="A44" s="19" t="s">
        <v>117</v>
      </c>
      <c r="B44" s="12">
        <v>134.04</v>
      </c>
      <c r="C44" s="13">
        <v>44384</v>
      </c>
      <c r="D44" s="13">
        <v>44363</v>
      </c>
      <c r="E44" s="13"/>
      <c r="F44" s="13"/>
      <c r="G44" s="1">
        <f t="shared" si="0"/>
        <v>-21</v>
      </c>
      <c r="H44" s="12">
        <f t="shared" si="1"/>
        <v>-2814.8399999999997</v>
      </c>
    </row>
    <row r="45" spans="1:8" x14ac:dyDescent="0.25">
      <c r="A45" s="19" t="s">
        <v>118</v>
      </c>
      <c r="B45" s="12">
        <v>115</v>
      </c>
      <c r="C45" s="13">
        <v>44393</v>
      </c>
      <c r="D45" s="13">
        <v>44363</v>
      </c>
      <c r="E45" s="13"/>
      <c r="F45" s="13"/>
      <c r="G45" s="1">
        <f t="shared" si="0"/>
        <v>-30</v>
      </c>
      <c r="H45" s="12">
        <f t="shared" si="1"/>
        <v>-3450</v>
      </c>
    </row>
    <row r="46" spans="1:8" x14ac:dyDescent="0.25">
      <c r="A46" s="19" t="s">
        <v>119</v>
      </c>
      <c r="B46" s="12">
        <v>139.5</v>
      </c>
      <c r="C46" s="13">
        <v>44393</v>
      </c>
      <c r="D46" s="13">
        <v>44363</v>
      </c>
      <c r="E46" s="13"/>
      <c r="F46" s="13"/>
      <c r="G46" s="1">
        <f t="shared" si="0"/>
        <v>-30</v>
      </c>
      <c r="H46" s="12">
        <f t="shared" si="1"/>
        <v>-4185</v>
      </c>
    </row>
    <row r="47" spans="1:8" x14ac:dyDescent="0.25">
      <c r="A47" s="19" t="s">
        <v>120</v>
      </c>
      <c r="B47" s="12">
        <v>498</v>
      </c>
      <c r="C47" s="13">
        <v>44393</v>
      </c>
      <c r="D47" s="13">
        <v>44363</v>
      </c>
      <c r="E47" s="13"/>
      <c r="F47" s="13"/>
      <c r="G47" s="1">
        <f t="shared" si="0"/>
        <v>-30</v>
      </c>
      <c r="H47" s="12">
        <f t="shared" si="1"/>
        <v>-14940</v>
      </c>
    </row>
    <row r="48" spans="1:8" x14ac:dyDescent="0.25">
      <c r="A48" s="19" t="s">
        <v>121</v>
      </c>
      <c r="B48" s="12">
        <v>1400</v>
      </c>
      <c r="C48" s="13">
        <v>44406</v>
      </c>
      <c r="D48" s="13">
        <v>44377</v>
      </c>
      <c r="E48" s="13"/>
      <c r="F48" s="13"/>
      <c r="G48" s="1">
        <f t="shared" si="0"/>
        <v>-29</v>
      </c>
      <c r="H48" s="12">
        <f t="shared" si="1"/>
        <v>-40600</v>
      </c>
    </row>
    <row r="49" spans="1:8" x14ac:dyDescent="0.25">
      <c r="A49" s="19" t="s">
        <v>122</v>
      </c>
      <c r="B49" s="12">
        <v>120</v>
      </c>
      <c r="C49" s="13">
        <v>44406</v>
      </c>
      <c r="D49" s="13">
        <v>44377</v>
      </c>
      <c r="E49" s="13"/>
      <c r="F49" s="13"/>
      <c r="G49" s="1">
        <f t="shared" si="0"/>
        <v>-29</v>
      </c>
      <c r="H49" s="12">
        <f t="shared" si="1"/>
        <v>-3480</v>
      </c>
    </row>
    <row r="50" spans="1:8" x14ac:dyDescent="0.25">
      <c r="A50" s="19" t="s">
        <v>123</v>
      </c>
      <c r="B50" s="12">
        <v>390</v>
      </c>
      <c r="C50" s="13">
        <v>44406</v>
      </c>
      <c r="D50" s="13">
        <v>44377</v>
      </c>
      <c r="E50" s="13"/>
      <c r="F50" s="13"/>
      <c r="G50" s="1">
        <f t="shared" si="0"/>
        <v>-29</v>
      </c>
      <c r="H50" s="12">
        <f t="shared" si="1"/>
        <v>-11310</v>
      </c>
    </row>
    <row r="51" spans="1:8" x14ac:dyDescent="0.25">
      <c r="A51" s="19" t="s">
        <v>124</v>
      </c>
      <c r="B51" s="12">
        <v>40.479999999999997</v>
      </c>
      <c r="C51" s="13">
        <v>44406</v>
      </c>
      <c r="D51" s="13">
        <v>44377</v>
      </c>
      <c r="E51" s="13"/>
      <c r="F51" s="13"/>
      <c r="G51" s="1">
        <f t="shared" si="0"/>
        <v>-29</v>
      </c>
      <c r="H51" s="12">
        <f t="shared" si="1"/>
        <v>-1173.9199999999998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2021-07-01T07:04:20Z</dcterms:modified>
</cp:coreProperties>
</file>